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azpisiDARS\JAVNA NAROČILA NAROČNIKA DRSI - ŽELEZNICE\JAVNA NAROČILA LETO 2023\POSTOPKI NAROČIL MALIH VREDNOSTI\ZKK ŽP LITIJA\"/>
    </mc:Choice>
  </mc:AlternateContent>
  <bookViews>
    <workbookView xWindow="0" yWindow="0" windowWidth="15300" windowHeight="7560"/>
  </bookViews>
  <sheets>
    <sheet name="Litija" sheetId="6" r:id="rId1"/>
  </sheets>
  <definedNames>
    <definedName name="_xlnm.Print_Area" localSheetId="0">Litija!$A$1:$M$908</definedName>
    <definedName name="_xlnm.Print_Titles" localSheetId="0">Litija!$22:$23</definedName>
    <definedName name="Z_5F0D59BF_D70B_464D_887A_16D3970663F5_.wvu.PrintArea" localSheetId="0" hidden="1">Litija!$A$1:$M$905</definedName>
    <definedName name="Z_5F0D59BF_D70B_464D_887A_16D3970663F5_.wvu.PrintTitles" localSheetId="0" hidden="1">Litija!$22:$23</definedName>
    <definedName name="Z_61F36A80_51D6_4962_A86F_52771BCB1580_.wvu.PrintArea" localSheetId="0" hidden="1">Litija!$A$1:$M$905</definedName>
    <definedName name="Z_61F36A80_51D6_4962_A86F_52771BCB1580_.wvu.PrintTitles" localSheetId="0" hidden="1">Litija!$22:$23</definedName>
    <definedName name="Z_9AFA9083_21AF_4B48_9315_8995FA58EB10_.wvu.PrintArea" localSheetId="0" hidden="1">Litija!$A$1:$M$905</definedName>
    <definedName name="Z_9AFA9083_21AF_4B48_9315_8995FA58EB10_.wvu.PrintTitles" localSheetId="0" hidden="1">Litija!$22:$23</definedName>
  </definedNames>
  <calcPr calcId="191029"/>
  <customWorkbookViews>
    <customWorkbookView name="Primoz Komel – Osebni pogled" guid="{9AFA9083-21AF-4B48-9315-8995FA58EB10}" mergeInterval="0" personalView="1" maximized="1" xWindow="-8" yWindow="-8" windowWidth="1936" windowHeight="1056" activeSheetId="1"/>
    <customWorkbookView name="Karmen Jazbec – Osebni pogled" guid="{61F36A80-51D6-4962-A86F-52771BCB1580}" mergeInterval="0" personalView="1" windowWidth="960" windowHeight="1040" activeSheetId="1"/>
    <customWorkbookView name="Irena Fortuna – Osebni pogled" guid="{5F0D59BF-D70B-464D-887A-16D3970663F5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K146" i="6" l="1"/>
  <c r="K45" i="6" l="1"/>
  <c r="K44" i="6"/>
  <c r="M418" i="6" l="1"/>
  <c r="M802" i="6"/>
  <c r="M801" i="6"/>
  <c r="M800" i="6"/>
  <c r="M803" i="6"/>
  <c r="M804" i="6"/>
  <c r="M768" i="6" l="1"/>
  <c r="M688" i="6" l="1"/>
  <c r="M370" i="6" l="1"/>
  <c r="M27" i="6"/>
  <c r="M777" i="6" l="1"/>
  <c r="M778" i="6"/>
  <c r="M779" i="6"/>
  <c r="M780" i="6"/>
  <c r="M781" i="6"/>
  <c r="G672" i="6" l="1"/>
  <c r="G585" i="6"/>
  <c r="M416" i="6"/>
  <c r="M417" i="6"/>
  <c r="M28" i="6" l="1"/>
  <c r="M765" i="6" l="1"/>
  <c r="M553" i="6"/>
  <c r="M670" i="6"/>
  <c r="M794" i="6"/>
  <c r="M88" i="6" l="1"/>
  <c r="M89" i="6"/>
  <c r="M90" i="6"/>
  <c r="I88" i="6"/>
  <c r="I89" i="6"/>
  <c r="I90" i="6"/>
  <c r="M390" i="6" l="1"/>
  <c r="M672" i="6" l="1"/>
  <c r="M671" i="6"/>
  <c r="L692" i="6" s="1"/>
  <c r="I136" i="6" l="1"/>
  <c r="I137" i="6"/>
  <c r="I138" i="6"/>
  <c r="I139" i="6"/>
  <c r="I140" i="6"/>
  <c r="I141" i="6"/>
  <c r="I142" i="6"/>
  <c r="I143" i="6"/>
  <c r="I144" i="6"/>
  <c r="I145" i="6"/>
  <c r="I146" i="6"/>
  <c r="I147" i="6"/>
  <c r="I148" i="6"/>
  <c r="I135" i="6"/>
  <c r="I395" i="6" l="1"/>
  <c r="I394" i="6"/>
  <c r="I393" i="6"/>
  <c r="I325" i="6"/>
  <c r="I324" i="6"/>
  <c r="I306" i="6"/>
  <c r="I305" i="6"/>
  <c r="I304" i="6"/>
  <c r="I303" i="6"/>
  <c r="I302" i="6"/>
  <c r="I291" i="6"/>
  <c r="I290" i="6"/>
  <c r="I187" i="6"/>
  <c r="I186" i="6"/>
  <c r="I168" i="6"/>
  <c r="I165" i="6"/>
  <c r="I164" i="6"/>
  <c r="I163" i="6"/>
  <c r="I162" i="6"/>
  <c r="I159" i="6"/>
  <c r="I156" i="6"/>
  <c r="I155" i="6"/>
  <c r="I154" i="6"/>
  <c r="I153" i="6"/>
  <c r="I119" i="6"/>
  <c r="I120" i="6"/>
  <c r="I121" i="6"/>
  <c r="I122" i="6"/>
  <c r="I106" i="6"/>
  <c r="I105" i="6"/>
  <c r="I104" i="6"/>
  <c r="I103" i="6"/>
  <c r="I102" i="6"/>
  <c r="I101" i="6"/>
  <c r="I98" i="6"/>
  <c r="I97" i="6"/>
  <c r="I96" i="6"/>
  <c r="I95" i="6"/>
  <c r="I94" i="6"/>
  <c r="I83" i="6"/>
  <c r="I82" i="6"/>
  <c r="I81" i="6"/>
  <c r="I77" i="6"/>
  <c r="I51" i="6"/>
  <c r="I52" i="6"/>
  <c r="I53" i="6"/>
  <c r="I54" i="6"/>
  <c r="I55" i="6"/>
  <c r="I56" i="6"/>
  <c r="I57" i="6"/>
  <c r="I50" i="6"/>
  <c r="M588" i="6"/>
  <c r="M585" i="6"/>
  <c r="M663" i="6"/>
  <c r="L665" i="6" l="1"/>
  <c r="A891" i="6"/>
  <c r="K883" i="6"/>
  <c r="M882" i="6"/>
  <c r="M881" i="6"/>
  <c r="M880" i="6"/>
  <c r="K877" i="6"/>
  <c r="M872" i="6"/>
  <c r="M869" i="6"/>
  <c r="K860" i="6"/>
  <c r="L811" i="6"/>
  <c r="H897" i="6" s="1"/>
  <c r="K811" i="6"/>
  <c r="K808" i="6"/>
  <c r="M799" i="6"/>
  <c r="M798" i="6"/>
  <c r="M786" i="6"/>
  <c r="M776" i="6"/>
  <c r="M767" i="6"/>
  <c r="M762" i="6"/>
  <c r="K759" i="6"/>
  <c r="M720" i="6"/>
  <c r="M719" i="6"/>
  <c r="M716" i="6"/>
  <c r="M715" i="6"/>
  <c r="M714" i="6"/>
  <c r="M713" i="6"/>
  <c r="M710" i="6"/>
  <c r="M709" i="6"/>
  <c r="M708" i="6"/>
  <c r="M707" i="6"/>
  <c r="M706" i="6"/>
  <c r="I612" i="6"/>
  <c r="I597" i="6"/>
  <c r="I579" i="6"/>
  <c r="J569" i="6"/>
  <c r="M551" i="6"/>
  <c r="M550" i="6"/>
  <c r="L543" i="6"/>
  <c r="H891" i="6" s="1"/>
  <c r="I423" i="6"/>
  <c r="I422" i="6"/>
  <c r="I421" i="6"/>
  <c r="I418" i="6"/>
  <c r="I417" i="6"/>
  <c r="I416" i="6"/>
  <c r="I413" i="6"/>
  <c r="M412" i="6"/>
  <c r="I412" i="6"/>
  <c r="I411" i="6"/>
  <c r="M411" i="6" s="1"/>
  <c r="I410" i="6"/>
  <c r="M410" i="6" s="1"/>
  <c r="M403" i="6"/>
  <c r="M402" i="6"/>
  <c r="M401" i="6"/>
  <c r="M400" i="6"/>
  <c r="M394" i="6"/>
  <c r="M393" i="6"/>
  <c r="M387" i="6"/>
  <c r="M148" i="6"/>
  <c r="M147" i="6"/>
  <c r="M146" i="6"/>
  <c r="M145" i="6"/>
  <c r="M144" i="6"/>
  <c r="M143" i="6"/>
  <c r="M142" i="6"/>
  <c r="M141" i="6"/>
  <c r="M140" i="6"/>
  <c r="M139" i="6"/>
  <c r="M138" i="6"/>
  <c r="M137" i="6"/>
  <c r="M136" i="6"/>
  <c r="M135" i="6"/>
  <c r="M122" i="6"/>
  <c r="M121" i="6"/>
  <c r="M120" i="6"/>
  <c r="M119" i="6"/>
  <c r="M64" i="6"/>
  <c r="M63" i="6"/>
  <c r="M62" i="6"/>
  <c r="M61" i="6"/>
  <c r="M60" i="6"/>
  <c r="M46" i="6"/>
  <c r="M45" i="6"/>
  <c r="M44" i="6"/>
  <c r="I28" i="6"/>
  <c r="L759" i="6" l="1"/>
  <c r="H895" i="6" s="1"/>
  <c r="L428" i="6"/>
  <c r="H890" i="6" s="1"/>
  <c r="L170" i="6"/>
  <c r="H887" i="6" s="1"/>
  <c r="L569" i="6"/>
  <c r="H892" i="6" s="1"/>
  <c r="L883" i="6"/>
  <c r="H900" i="6" s="1"/>
  <c r="L877" i="6"/>
  <c r="H899" i="6" s="1"/>
  <c r="L372" i="6"/>
  <c r="H889" i="6" s="1"/>
  <c r="L860" i="6"/>
  <c r="H898" i="6" s="1"/>
  <c r="L808" i="6"/>
  <c r="H896" i="6" s="1"/>
  <c r="H894" i="6"/>
  <c r="H893" i="6"/>
  <c r="L338" i="6"/>
  <c r="H888" i="6" s="1"/>
  <c r="L130" i="6"/>
  <c r="H886" i="6" s="1"/>
  <c r="H901" i="6" l="1"/>
  <c r="H902" i="6" l="1"/>
  <c r="H903" i="6" s="1"/>
</calcChain>
</file>

<file path=xl/sharedStrings.xml><?xml version="1.0" encoding="utf-8"?>
<sst xmlns="http://schemas.openxmlformats.org/spreadsheetml/2006/main" count="3045" uniqueCount="885">
  <si>
    <t>Naročnik:</t>
  </si>
  <si>
    <t>Inženir:</t>
  </si>
  <si>
    <t>DRI upravljanje investicij, d.o.o.</t>
  </si>
  <si>
    <t>Odsek / objekt</t>
  </si>
  <si>
    <t>PROGRAMA POVPREČNE POGOSTOST PRESKUSOV ZA ZUNANJO KONTROLO KAKOVOSTI</t>
  </si>
  <si>
    <t>in PONUDBENI PREDRAČUN</t>
  </si>
  <si>
    <t>Program je izdelan na osnovi posredovanih količin iz projektne dokumentacije. Obseg povprečne pogostosti preskusov za notranjo in zunanjo kontrolo del</t>
  </si>
  <si>
    <t xml:space="preserve"> je določen na osnovi tehničnih specifikacij (Splošni in tehnični pogoji, standardi, Tehnične specifikacije za javne ceste in železnice, </t>
  </si>
  <si>
    <t xml:space="preserve">Pravilnik o zgornjem ustroju železniških prog ipd.)  in obravnave posameznega tematskega področja na strokovnih komisijah za zemeljska dela, asfalte, </t>
  </si>
  <si>
    <t>betone, hidroizolacije in jekla.</t>
  </si>
  <si>
    <t xml:space="preserve">Za gradbene proizvode in polproizvode, ki se uporabljajo v procesu gradnje posameznih objektov je proizvajalec (izvajalec) dolžan zagotoviti </t>
  </si>
  <si>
    <t>izjave o lastnostih po Zakonu o gradbenih proizvodih. Program povprečne pogostosti je razvojno naravnan, tako da so predvideni že nekateri preskusi,</t>
  </si>
  <si>
    <t>ki so predvideni v noveliranih standardih.</t>
  </si>
  <si>
    <t>Veljavna regulativa</t>
  </si>
  <si>
    <t xml:space="preserve">   Obseg del</t>
  </si>
  <si>
    <t>Notranja kontrola</t>
  </si>
  <si>
    <t>Zunanja kontrola</t>
  </si>
  <si>
    <t>(standard, TSC,…)</t>
  </si>
  <si>
    <t>enota mere</t>
  </si>
  <si>
    <t>na enoto</t>
  </si>
  <si>
    <t>število</t>
  </si>
  <si>
    <t>1  ZEMELJSKA DELA IN TEMELJENJE</t>
  </si>
  <si>
    <t>1.1  Ogledi in konzultacije</t>
  </si>
  <si>
    <t>Eurokod 7</t>
  </si>
  <si>
    <t>m1</t>
  </si>
  <si>
    <t>1/km</t>
  </si>
  <si>
    <t xml:space="preserve">   - Ogled terena in temeljnih tal (sondažni izkopi)</t>
  </si>
  <si>
    <t>4/km</t>
  </si>
  <si>
    <t xml:space="preserve">  -  Pregledi tal pod temelji objektov (plitvo)</t>
  </si>
  <si>
    <t>št objektov</t>
  </si>
  <si>
    <t>-</t>
  </si>
  <si>
    <t>1.2   Temeljna tla  (trasa - zemeljski objekti)</t>
  </si>
  <si>
    <t>1.2.1  Izvedba poskusnega polja (TSC 06.740)</t>
  </si>
  <si>
    <t>TSC 06.711</t>
  </si>
  <si>
    <t>kom</t>
  </si>
  <si>
    <t>15/polje</t>
  </si>
  <si>
    <t xml:space="preserve">   - dinamični deformacijski modul - Evd</t>
  </si>
  <si>
    <t>TSC 06.720</t>
  </si>
  <si>
    <t xml:space="preserve">   - statični deformacijski modul - Evs*</t>
  </si>
  <si>
    <t>3/polje</t>
  </si>
  <si>
    <t>1/polje</t>
  </si>
  <si>
    <t xml:space="preserve">   - preveritev  homogenosti in debeline stabilizirane plasti</t>
  </si>
  <si>
    <t xml:space="preserve">1.2.2   Temeljna tla mehansko utrjena- TTMU </t>
  </si>
  <si>
    <t xml:space="preserve">   -  vlažnost (zemljine)</t>
  </si>
  <si>
    <t>SIST -TS CEN ISO/TS 17892-1</t>
  </si>
  <si>
    <t xml:space="preserve"> m2</t>
  </si>
  <si>
    <t xml:space="preserve">   - delež humoznih primesi</t>
  </si>
  <si>
    <t>SIST EN 1744-1, T15.1</t>
  </si>
  <si>
    <t xml:space="preserve">   - konsistenčne meje vezlivih zemljin</t>
  </si>
  <si>
    <t>SIST -TS CEN ISO/TS 17892-12</t>
  </si>
  <si>
    <t xml:space="preserve">   - zrnavost nevezljivih zemljin</t>
  </si>
  <si>
    <t>SIST EN 933-1</t>
  </si>
  <si>
    <t xml:space="preserve">   - preskus po Proctorju</t>
  </si>
  <si>
    <t>SIST EN 13286-2</t>
  </si>
  <si>
    <t xml:space="preserve">   - gostota in vlažnost (z izotopsko sondo)</t>
  </si>
  <si>
    <t>* samo v območju do 0,5 m pod PSU</t>
  </si>
  <si>
    <t>1.2.3  Temeljna tla kemično stabilizirana  - TTKS</t>
  </si>
  <si>
    <t xml:space="preserve">   - preskus po Proctorju stabilizirane zemljine</t>
  </si>
  <si>
    <t xml:space="preserve">   - vremenska obstojnost (CBR 1, CBR 2)</t>
  </si>
  <si>
    <t>SIST EN 13286-47</t>
  </si>
  <si>
    <t>1.3.1  Geosintetiki - lastnosti (ločilni ali drenažni)</t>
  </si>
  <si>
    <t>- natezne karakteristike</t>
  </si>
  <si>
    <t>EN ISO 10319</t>
  </si>
  <si>
    <t>- prebodna trdnost</t>
  </si>
  <si>
    <t>EN ISO 12236</t>
  </si>
  <si>
    <t>- dinamični prebod</t>
  </si>
  <si>
    <t>EN ISO 13433</t>
  </si>
  <si>
    <t>- vodoprepustnost</t>
  </si>
  <si>
    <t>EN ISO 11058</t>
  </si>
  <si>
    <t>- karakteristična velikost por</t>
  </si>
  <si>
    <t>EN ISO 12956</t>
  </si>
  <si>
    <t>1.4  Nasipi, zasipi, klini</t>
  </si>
  <si>
    <t xml:space="preserve"> m3</t>
  </si>
  <si>
    <t>Rezultate predhodnih preiskav se poda v tehnološkem elaboratu in preveri na poskusnem polju !</t>
  </si>
  <si>
    <t>1.4.2  Nasipi (izboljšani in stabilizirani) mehansko utrjeni - NMU (preiskave vgrajenih plasti)</t>
  </si>
  <si>
    <t xml:space="preserve">  - dinamični deformacijski modul E vd*</t>
  </si>
  <si>
    <t xml:space="preserve">   - statični deformacijski modul Evs*</t>
  </si>
  <si>
    <t>1.4.3 Zasipi in klini</t>
  </si>
  <si>
    <t>3 /plast</t>
  </si>
  <si>
    <t>3 /plast*</t>
  </si>
  <si>
    <t xml:space="preserve">   - statični deformacijski modul - Ev2*</t>
  </si>
  <si>
    <t>1 /plast</t>
  </si>
  <si>
    <t>* meritve povprečno vsako 3. plast</t>
  </si>
  <si>
    <t>**zaključna plast</t>
  </si>
  <si>
    <t>1.4.5  Glinasti naboj - zaščita podtalnice</t>
  </si>
  <si>
    <t xml:space="preserve">   - zrnavost</t>
  </si>
  <si>
    <t xml:space="preserve">   - vodoprepustnost</t>
  </si>
  <si>
    <t>SIST EN 17892-11</t>
  </si>
  <si>
    <t>1.5.1 Predhodni preskusi PO</t>
  </si>
  <si>
    <t>1.5.1.1 Preskusi pri vgrajevanju in vgrajene plasti PO</t>
  </si>
  <si>
    <t xml:space="preserve">   - odvzem vzorca - deponija</t>
  </si>
  <si>
    <t>SIST EN 932-1</t>
  </si>
  <si>
    <t xml:space="preserve">   - zrnavost (deponija)</t>
  </si>
  <si>
    <t xml:space="preserve">   - zrnavost (po vgradnji)</t>
  </si>
  <si>
    <t>SIST EN 933-4</t>
  </si>
  <si>
    <t xml:space="preserve">   - humoznost</t>
  </si>
  <si>
    <t>SIST EN 1744-1, T.15.1</t>
  </si>
  <si>
    <t xml:space="preserve">   - statični deformacijski modul - Ev2</t>
  </si>
  <si>
    <t xml:space="preserve">   - ravnost in višina planuma</t>
  </si>
  <si>
    <t>TSC 06.610</t>
  </si>
  <si>
    <t>1.6 Koli, vodnjaki</t>
  </si>
  <si>
    <t xml:space="preserve">   - pregled temeljnih tal in dolžine vpetja </t>
  </si>
  <si>
    <t xml:space="preserve"> pilot</t>
  </si>
  <si>
    <t xml:space="preserve">   - preveritev zveznosti</t>
  </si>
  <si>
    <t>2  SPODNJE NOSILNE PLASTI</t>
  </si>
  <si>
    <t>2.1 Nevezane nosilne plasti - NNP (TSC 06.200)</t>
  </si>
  <si>
    <t xml:space="preserve">   - odvzem vzorca</t>
  </si>
  <si>
    <t>m3</t>
  </si>
  <si>
    <t xml:space="preserve">   - zrnavost zmesi zrn</t>
  </si>
  <si>
    <t xml:space="preserve">   - kakovost finih delcev</t>
  </si>
  <si>
    <t>SIST EN 933-8</t>
  </si>
  <si>
    <t>m3 *</t>
  </si>
  <si>
    <t xml:space="preserve">   - delež organskih primesi</t>
  </si>
  <si>
    <t xml:space="preserve">   - odpornost proti drobljenju (LA)</t>
  </si>
  <si>
    <t>SIST EN 1097-2</t>
  </si>
  <si>
    <t xml:space="preserve">   - odpornost proti obrabi (micro Deval)</t>
  </si>
  <si>
    <t>SIST EN 1097-1</t>
  </si>
  <si>
    <t>* če je ugotovljen delež delce &gt;0,063 mm večji od 3% se izvede preiskava metilen modro</t>
  </si>
  <si>
    <t>m2</t>
  </si>
  <si>
    <t xml:space="preserve">   - redni nadzor in sodelovanje z Inženirjem</t>
  </si>
  <si>
    <t xml:space="preserve"> število</t>
  </si>
  <si>
    <t>*</t>
  </si>
  <si>
    <t xml:space="preserve">   - delna poročila (mesečna, polletna in letna) </t>
  </si>
  <si>
    <t>objekt</t>
  </si>
  <si>
    <t>ocena</t>
  </si>
  <si>
    <t>3  BITUMINIZIRANE ZMESI (TSC 06.300/06.410)</t>
  </si>
  <si>
    <t>3.2.1 Zmesi kamnitih zrn</t>
  </si>
  <si>
    <t>t</t>
  </si>
  <si>
    <t>Deklarirano na izjavi o lastnostih *</t>
  </si>
  <si>
    <t xml:space="preserve">   - delež finih delcev</t>
  </si>
  <si>
    <t>SIST EN 933-9</t>
  </si>
  <si>
    <t xml:space="preserve">   - modul ploščatosti ali oblika grobih zrn</t>
  </si>
  <si>
    <t>SIST EN 933-5, 933-4</t>
  </si>
  <si>
    <t xml:space="preserve">   - delež drobljenih zrn v zmesi grobih zrn</t>
  </si>
  <si>
    <t>SIST EN 933-5</t>
  </si>
  <si>
    <t xml:space="preserve">   - odpornost grobih zrn proti drobljenju (LA)</t>
  </si>
  <si>
    <t xml:space="preserve">   - obvitost grobih zrn z bitumenskim vezivom</t>
  </si>
  <si>
    <t>SIST EN 12697-11/A</t>
  </si>
  <si>
    <t xml:space="preserve">   - odpornost zrn proti zmrzovanju in odtajevanju</t>
  </si>
  <si>
    <t>SIST EN 1367-1</t>
  </si>
  <si>
    <t xml:space="preserve">   - odpornost zrn proti temperaturnem šoku</t>
  </si>
  <si>
    <t>SIST EN 1367-5</t>
  </si>
  <si>
    <t>*izjavo o lastnostih poda dobavitelj asfaltne zmesi za uporabljene kamnite materiale za proizvod</t>
  </si>
  <si>
    <t>3.2.2 Bitumensko vezivo</t>
  </si>
  <si>
    <t xml:space="preserve">   - zmehčišče po PK</t>
  </si>
  <si>
    <t>SIST EN 1427</t>
  </si>
  <si>
    <t xml:space="preserve"> t</t>
  </si>
  <si>
    <t xml:space="preserve">   - penetracija</t>
  </si>
  <si>
    <t>SIST EN 1426</t>
  </si>
  <si>
    <t xml:space="preserve">   - pretrgališče po Fraassu</t>
  </si>
  <si>
    <t>SIST EN 12593</t>
  </si>
  <si>
    <t>izvajalec del pridobi izjavo o lastnostih*</t>
  </si>
  <si>
    <t xml:space="preserve">   - duktilnost</t>
  </si>
  <si>
    <t>DIN 52013</t>
  </si>
  <si>
    <t xml:space="preserve">         - indeks penetracije</t>
  </si>
  <si>
    <t>SIST EN 12591</t>
  </si>
  <si>
    <t xml:space="preserve">        - kinematična viskoznost pri 135°C</t>
  </si>
  <si>
    <t>SIST EN 12595</t>
  </si>
  <si>
    <t xml:space="preserve">        - dinamična viskoznost pri 60°C</t>
  </si>
  <si>
    <t>SIST EN 12596</t>
  </si>
  <si>
    <t>*izjavo o lastnostih poda dobavitelj asfaltne zmesi za uporabljeno bitumensko vezivo za proizvod</t>
  </si>
  <si>
    <t>3.2.3 Vgrajevana-proizvedena bituminizirana zmes</t>
  </si>
  <si>
    <t xml:space="preserve">   - delež veziva</t>
  </si>
  <si>
    <t>SIST EN 12697-1</t>
  </si>
  <si>
    <t>SIST EN 12697-2</t>
  </si>
  <si>
    <t xml:space="preserve">   - največja gostota bituminizirane zmesi</t>
  </si>
  <si>
    <t>SIST EN 12697-5</t>
  </si>
  <si>
    <t xml:space="preserve">   - prostorska gostota bituminizirane zmesi</t>
  </si>
  <si>
    <t>SIST EN 12697-6</t>
  </si>
  <si>
    <t xml:space="preserve">   - vsebnost votlin v bituminizirani zmesi</t>
  </si>
  <si>
    <t>SIST EN 12697-8</t>
  </si>
  <si>
    <t xml:space="preserve">   - občutljivost na vodo</t>
  </si>
  <si>
    <t>SIST EN 12697-12</t>
  </si>
  <si>
    <t>*izjavo o lastnostih poda dobavitelj asfaltne zmesi za ta proizvod</t>
  </si>
  <si>
    <t xml:space="preserve">   odvzem jeder iz vgrajene plasti:</t>
  </si>
  <si>
    <t xml:space="preserve">   - prostorska gostota asfaltne plasti</t>
  </si>
  <si>
    <t xml:space="preserve">   - vsebnost votlin v asfaltni plasti</t>
  </si>
  <si>
    <t xml:space="preserve">   - zgoščenost asfaltne plasti</t>
  </si>
  <si>
    <t>SIST EN 12697-9</t>
  </si>
  <si>
    <t xml:space="preserve">   - debelina asfaltne plasti</t>
  </si>
  <si>
    <t>SIST EN 12697-36</t>
  </si>
  <si>
    <t xml:space="preserve">   - odpornost proti trajnemu preoblikovanju</t>
  </si>
  <si>
    <t>SIST EN 12697-22</t>
  </si>
  <si>
    <t xml:space="preserve">   neporušna metoda </t>
  </si>
  <si>
    <t xml:space="preserve">   - meritve gostote asfaltne plasti z izotop. sondo </t>
  </si>
  <si>
    <t>ASTM D2950-91</t>
  </si>
  <si>
    <t xml:space="preserve">      ali druga neporušna metoda (TSC 06.713)</t>
  </si>
  <si>
    <t>*izjavo o lastnostih poda dobavitelj asfaltne zmesi za ta proizvod*</t>
  </si>
  <si>
    <t>3.2.5 Ekstrahirano bitumensko vezivo iz vgrajevane bituminizirane zmesi</t>
  </si>
  <si>
    <t>XXXXX</t>
  </si>
  <si>
    <t>3.4 Bituminizirane zmesi za nosilno-obrabne in obrabno-zaporne plasti (AC surf Z3)</t>
  </si>
  <si>
    <t>3.4.1 Zmesi kamnitih zrn</t>
  </si>
  <si>
    <t>SIST EN 933-3, 933-4</t>
  </si>
  <si>
    <t xml:space="preserve">   - odpornost grobih zrn proti zaglajevanju</t>
  </si>
  <si>
    <t>SIST EN 1097-8</t>
  </si>
  <si>
    <t xml:space="preserve">   - odpornost proti obrabi</t>
  </si>
  <si>
    <t>3.4.2 Bitumensko vezivo</t>
  </si>
  <si>
    <t>Izvajalec del pridobi Izjavo o lastnostih *</t>
  </si>
  <si>
    <t xml:space="preserve">   - RTFOT in PAV: sprememba mase</t>
  </si>
  <si>
    <t xml:space="preserve">   - RTFOT in PAV:  vrednost penetracije</t>
  </si>
  <si>
    <t xml:space="preserve">   - RTFOT in PAV: porast zmehčišča</t>
  </si>
  <si>
    <t xml:space="preserve">   - po RTFOT: DSR (pri dveh  temperaturah)</t>
  </si>
  <si>
    <t xml:space="preserve">   - po RTFOT in PAV:  DSR</t>
  </si>
  <si>
    <t>SIST EN 14770:2012</t>
  </si>
  <si>
    <t xml:space="preserve">   - po RTFOT in PAV:  BBR </t>
  </si>
  <si>
    <t>SIST EN 14771:2012</t>
  </si>
  <si>
    <t>3.4.3 Vgrajevana-proizvedena bituminizirana zmes</t>
  </si>
  <si>
    <t>3.4.4 Vgrajena bituminizirana zmes</t>
  </si>
  <si>
    <t>3.4.5 Ekstrahirano bitumensko vezivo</t>
  </si>
  <si>
    <t>3.5 Bituminizirane zmesi za obrabne in obrabno-zaporne asfaltne plasti</t>
  </si>
  <si>
    <t>3.5.1.1 Zmesi kamnitih zrn</t>
  </si>
  <si>
    <t>3.5.1.2 Bitumensko vezivo</t>
  </si>
  <si>
    <t xml:space="preserve">         - RTFOT in PAV: sprememba mase</t>
  </si>
  <si>
    <t xml:space="preserve">         - RTFOT in PAV:  vrednost penetracije</t>
  </si>
  <si>
    <t xml:space="preserve">         - RTFOT in PAV: porast zmehčišča</t>
  </si>
  <si>
    <t xml:space="preserve">         - po RTFOT: DSR (pri dveh  temperaturah)</t>
  </si>
  <si>
    <t xml:space="preserve">         - po RTFOT in PAV:  DSR</t>
  </si>
  <si>
    <t xml:space="preserve">         - po RTFOT in PAV:  BBR </t>
  </si>
  <si>
    <t>*izjavo o lastnostihi poda dobavitelj asfaltne zmesi za uporabljeno bitumensko vezivo za proizvod</t>
  </si>
  <si>
    <t>3.5.1.3 Vgrajevana-proizvedena bituminizirana zmes</t>
  </si>
  <si>
    <t xml:space="preserve">   - zlepljenost plasti</t>
  </si>
  <si>
    <t>TSC 06.753</t>
  </si>
  <si>
    <t>3.5.1.5 Ekstrahirano bitumensko vezivo iz vgrajevane bituminizirane zmesi</t>
  </si>
  <si>
    <t>Za PmB vezivo dodatno:</t>
  </si>
  <si>
    <t>**dodatno se lahko zahtevajo tudi podatki, ki so pomembni za uporabljeno PmB vezivo</t>
  </si>
  <si>
    <t xml:space="preserve">   - elastična povratna deformacija</t>
  </si>
  <si>
    <t>SIST EN 13398</t>
  </si>
  <si>
    <t xml:space="preserve">   - sila in energija pri raztezanju pri 10°C</t>
  </si>
  <si>
    <t>SIST EN 13589 in 13703</t>
  </si>
  <si>
    <t xml:space="preserve">   - sila in energija pri raztezanju pri 25°C</t>
  </si>
  <si>
    <t>DIN 52013, SIST EN 13703</t>
  </si>
  <si>
    <t>2500**</t>
  </si>
  <si>
    <t>3.5. Nadzor in delna poročila o kakovosti izvedenih del</t>
  </si>
  <si>
    <t xml:space="preserve">5  HIDROIZOLACIJE </t>
  </si>
  <si>
    <t xml:space="preserve">5.1  Hidroizolacije na bitumenski osnovi in zaščita hidroizolacije </t>
  </si>
  <si>
    <t>5.1.1 Preiskave materialov</t>
  </si>
  <si>
    <t>5.1.1.1  Epoksidni predhodni premaz</t>
  </si>
  <si>
    <t xml:space="preserve">   - identifikacijski preskus (IR spekter, pot-life, </t>
  </si>
  <si>
    <t>TL-BEL-EP</t>
  </si>
  <si>
    <t>šarža</t>
  </si>
  <si>
    <t>izjava o lastnostih</t>
  </si>
  <si>
    <t>1 x šaržo</t>
  </si>
  <si>
    <t xml:space="preserve">     gostota, vsebnost polnil)</t>
  </si>
  <si>
    <t>5.1.1.2 Bitumenski materiali</t>
  </si>
  <si>
    <t xml:space="preserve">   - bitumenski predh.premaz-lastnosti (del. preisk.)</t>
  </si>
  <si>
    <t>TSC 07 104</t>
  </si>
  <si>
    <t xml:space="preserve"> kg</t>
  </si>
  <si>
    <t xml:space="preserve">   - bitumenska lepilna zmes-lastnosti (del. preisk.)</t>
  </si>
  <si>
    <t xml:space="preserve">   - bit. hidroizol. trak za vertik.hidroizol. (del.preisk.)</t>
  </si>
  <si>
    <t>SIST EN 1031</t>
  </si>
  <si>
    <t xml:space="preserve">   - bit. hidroizol. trak za horizont.hidroizol. (del.preisk.)</t>
  </si>
  <si>
    <t xml:space="preserve">   - s polimeri modificiran bit. (del.preisk. lastnosti)</t>
  </si>
  <si>
    <t xml:space="preserve">   - zalivna zmes</t>
  </si>
  <si>
    <t>SIST EN 14 188-1,2</t>
  </si>
  <si>
    <t>kg</t>
  </si>
  <si>
    <t xml:space="preserve"> 5.1.2 Kontrola vgradnje</t>
  </si>
  <si>
    <t xml:space="preserve">   - površina podlage (ravnost, hrapavost)</t>
  </si>
  <si>
    <t xml:space="preserve">   - površina podlage (odtržna trdnost betona)</t>
  </si>
  <si>
    <t xml:space="preserve">   - osnovni epoksidni premaz (odtržna trdnost)</t>
  </si>
  <si>
    <t>SIST EN 1542</t>
  </si>
  <si>
    <t xml:space="preserve">   - bituminizirane zmesi za zaščitno plast:(MA (7)-liti asfalt ali</t>
  </si>
  <si>
    <t>na objekt</t>
  </si>
  <si>
    <t xml:space="preserve">     AC (7)-bitumenjski beton ali SMA (7)-drobir z </t>
  </si>
  <si>
    <t xml:space="preserve">     bitumenskim mastikom; kompletna preiskava zmesi)</t>
  </si>
  <si>
    <t xml:space="preserve">     (AC (7); SMA (7))</t>
  </si>
  <si>
    <t xml:space="preserve"> m2  *</t>
  </si>
  <si>
    <t>10/objekt</t>
  </si>
  <si>
    <t xml:space="preserve">   - bituminizirane zmes za obrabno in zaporno plast:</t>
  </si>
  <si>
    <t xml:space="preserve">     (AC surf-bitumenski beton ali SMA-drobir z  </t>
  </si>
  <si>
    <t>* najmanj 10 meritev/objekt</t>
  </si>
  <si>
    <t xml:space="preserve">     bitumenskim mastiksom; kompletna preiskava zmesi)</t>
  </si>
  <si>
    <t xml:space="preserve">   - meritve gostote plasti obrabne in zaporne plasti </t>
  </si>
  <si>
    <t>500*</t>
  </si>
  <si>
    <t>* za objekte do 1000 m2 najmanj 3x</t>
  </si>
  <si>
    <t xml:space="preserve">6  CEMENTNI BETON </t>
  </si>
  <si>
    <t>6.1 Transportni beton v betonarni</t>
  </si>
  <si>
    <t>Kontrola kakovosti betona kategorije II v betonarni v skladu s SIST EN 206-1 in SIST 1026.</t>
  </si>
  <si>
    <t xml:space="preserve">Za betone za prednapete objekte mora izvajalec določiti tudi posebne lastnosti betona: </t>
  </si>
  <si>
    <t xml:space="preserve">- lezenje, - krčenje, na 180 dni - modul elastičnosti </t>
  </si>
  <si>
    <t xml:space="preserve">6.2  Vgrajeni beton na objektu </t>
  </si>
  <si>
    <t xml:space="preserve"> Po določilih standarda SIST EN 13670:</t>
  </si>
  <si>
    <t>6.2.1 Začetna presoja sistema</t>
  </si>
  <si>
    <t xml:space="preserve">   - presoja </t>
  </si>
  <si>
    <t>6.2.2 Pregled projekta izvajanja betonske konstrukcije</t>
  </si>
  <si>
    <t xml:space="preserve">   - pregled</t>
  </si>
  <si>
    <t>6.2.3 Redni  nadzor kontrole kvalitete</t>
  </si>
  <si>
    <t xml:space="preserve">   - pri izvajanju betonarskih del</t>
  </si>
  <si>
    <t>mesečno</t>
  </si>
  <si>
    <t>6.2.4 Sveži beton - odvzem vzorca</t>
  </si>
  <si>
    <t>SIST EN 12350-1</t>
  </si>
  <si>
    <t xml:space="preserve">   - konsistenca (s posedom stožca)</t>
  </si>
  <si>
    <t>SIST EN 12350-2</t>
  </si>
  <si>
    <t>**</t>
  </si>
  <si>
    <t xml:space="preserve">   - vsebnost por (pri aeriranih betonih NOZT )</t>
  </si>
  <si>
    <t>SIST EN 12350-7</t>
  </si>
  <si>
    <t xml:space="preserve">   - vsebnost por (pri aeriranih betonih OPZT -S)</t>
  </si>
  <si>
    <t>* vsaka dobavljena količina</t>
  </si>
  <si>
    <t xml:space="preserve">6.2.5 Strjeni beton </t>
  </si>
  <si>
    <t xml:space="preserve">6.2.5.1 Strjeni beton </t>
  </si>
  <si>
    <t xml:space="preserve">   - tlačna trdnost in</t>
  </si>
  <si>
    <t>SIST EN 12390-3</t>
  </si>
  <si>
    <t>100 *</t>
  </si>
  <si>
    <t xml:space="preserve"> 10% -15%</t>
  </si>
  <si>
    <t xml:space="preserve">     prostorninska masa</t>
  </si>
  <si>
    <t>SIST EN 12390-7</t>
  </si>
  <si>
    <t xml:space="preserve">   - neprepustnost za vodo</t>
  </si>
  <si>
    <t>SIST EN 12390-8</t>
  </si>
  <si>
    <t>500 **</t>
  </si>
  <si>
    <t xml:space="preserve">   - odpornost proti zmrzovanju (NOZT )</t>
  </si>
  <si>
    <t>SIST 1026</t>
  </si>
  <si>
    <t>2000***</t>
  </si>
  <si>
    <t>***</t>
  </si>
  <si>
    <t xml:space="preserve">   - odpornost proti zmrzovanju v </t>
  </si>
  <si>
    <t xml:space="preserve">     prisotnosti talilnih soli ( OPZT-S )</t>
  </si>
  <si>
    <t>1000***</t>
  </si>
  <si>
    <t>6.2.6.1 Betonski temelji drogov VO</t>
  </si>
  <si>
    <t>6.2.6.2 Temelji sider</t>
  </si>
  <si>
    <t xml:space="preserve">   - preiskave na upogib, povratni upogib  in kem. anal.</t>
  </si>
  <si>
    <t xml:space="preserve">(Rm/ ReH (RP0,2), Agt), </t>
  </si>
  <si>
    <t>SIST EN ISO 15630-1</t>
  </si>
  <si>
    <t>40-50</t>
  </si>
  <si>
    <t xml:space="preserve"> - dimenzijska in geometrijska kontrola  </t>
  </si>
  <si>
    <t xml:space="preserve"> - dinamične preiskave če je zahtevana odpornost</t>
  </si>
  <si>
    <t xml:space="preserve"> na utrujanje za dinamično  obremenjene konstrukcije</t>
  </si>
  <si>
    <t xml:space="preserve"> -spojnice dimenzijska kontrola, kemijska analiza,</t>
  </si>
  <si>
    <t>premer</t>
  </si>
  <si>
    <t>3/premer</t>
  </si>
  <si>
    <t xml:space="preserve">  zdrs, nizko ciklično utrujanje)</t>
  </si>
  <si>
    <t xml:space="preserve">   - preiskave ( Rm, upogib in kemična analiza)</t>
  </si>
  <si>
    <t>SIST EN 17660-1</t>
  </si>
  <si>
    <t xml:space="preserve"> št.palic*</t>
  </si>
  <si>
    <t>* za vsakih 150 palic  je potrebno v železokrivnici odvzeti</t>
  </si>
  <si>
    <t xml:space="preserve">  po 4 vzorce dolžine 2 x 0.5 m</t>
  </si>
  <si>
    <t xml:space="preserve"> - preiskave (Rm/ ReH (Rp0,2), Agt, strižne sile, upogib)</t>
  </si>
  <si>
    <t xml:space="preserve"> SIST EN ISO 15630-2</t>
  </si>
  <si>
    <t xml:space="preserve"> -dimenzijska in geometrijska kontrola</t>
  </si>
  <si>
    <t>SIST EN ISO 15630-2</t>
  </si>
  <si>
    <t>a) konstrukcija ograje</t>
  </si>
  <si>
    <t xml:space="preserve">     izgled, mehanske lastnosti (Rm, Re, A5),</t>
  </si>
  <si>
    <t>SIST EN 10002-1</t>
  </si>
  <si>
    <t>&lt;1km=1vz.</t>
  </si>
  <si>
    <t xml:space="preserve">     kemijska analiza (vsebnost C, Mn, Si, P, S,),</t>
  </si>
  <si>
    <t xml:space="preserve"> m1</t>
  </si>
  <si>
    <t>1-5km=2vz.</t>
  </si>
  <si>
    <t xml:space="preserve">     oprijem in debelina pocinkanja</t>
  </si>
  <si>
    <t>&gt;5km=3vz.</t>
  </si>
  <si>
    <t>b) pregled montirane mostne ograje</t>
  </si>
  <si>
    <t>SIST EN ISO 1461</t>
  </si>
  <si>
    <t>1 x objekt</t>
  </si>
  <si>
    <t xml:space="preserve">     izgled, debelina pocinkanja</t>
  </si>
  <si>
    <t>Opomba: pri preverjeni istočasni nabavi ena preisk. lahko tudi za več objektov</t>
  </si>
  <si>
    <t>Končno poročilo o kvaliteti izvedenih del vključiti v poročilo pod t. 9.2</t>
  </si>
  <si>
    <t xml:space="preserve"> hidromontažni sistemi iz cevi in fitingov iz armiranega poliestra</t>
  </si>
  <si>
    <t xml:space="preserve"> - mehanske lastnosti</t>
  </si>
  <si>
    <t>ISO 8513, ISO 8521, ISO 10466, ASTM D2583</t>
  </si>
  <si>
    <t>3km 1vz.</t>
  </si>
  <si>
    <t xml:space="preserve"> -oznaka na cevi </t>
  </si>
  <si>
    <t>ISO 10467</t>
  </si>
  <si>
    <t xml:space="preserve"> -togostni razred</t>
  </si>
  <si>
    <t xml:space="preserve"> -odpornost na UV</t>
  </si>
  <si>
    <t>SIST EN ISO 4892-3</t>
  </si>
  <si>
    <t xml:space="preserve"> -preskus tečenja (upogib)</t>
  </si>
  <si>
    <t>ISO 10952 t.č. 10.6</t>
  </si>
  <si>
    <t xml:space="preserve"> -obešala cevovodov (vsebnost C, Cr, Ni, Ti),</t>
  </si>
  <si>
    <t>spektrometrična metoda</t>
  </si>
  <si>
    <t>po SIST EN 1337 in Zulassung DiBt / TSC 07.106</t>
  </si>
  <si>
    <t xml:space="preserve"> -pregled ležišč na objektu; za ležišča za vertikalno silo P&lt;8000 kN</t>
  </si>
  <si>
    <t>TSC 07.106/SIST EN 1337</t>
  </si>
  <si>
    <t>kos</t>
  </si>
  <si>
    <t>1*</t>
  </si>
  <si>
    <t xml:space="preserve"> -pregled ležišč pri proizvajalcu; za ležišča P=&gt;8000 kN</t>
  </si>
  <si>
    <t>* pregled dokumentacije in obisk na gradbišču</t>
  </si>
  <si>
    <t xml:space="preserve"> -pregled dilatacij na objektu za n=&lt;3</t>
  </si>
  <si>
    <t>TSC 07.107; TL/TP-FU</t>
  </si>
  <si>
    <t xml:space="preserve"> -pregled dilatacij pri proizvajalcu za n=&gt;4</t>
  </si>
  <si>
    <t xml:space="preserve"> - asfaltne po TSC 06.450 / ETA</t>
  </si>
  <si>
    <t xml:space="preserve"> kos</t>
  </si>
  <si>
    <t>ničelni pregled se izvede, ko je objekt dokončan oz. pred tehničnim pregledom tako, da so</t>
  </si>
  <si>
    <t>zaključki ničelnega pregleda osnova za vzpostavitev rednega pregledovanja objektov in njihovega vzdrževanja</t>
  </si>
  <si>
    <t>TS-Ž</t>
  </si>
  <si>
    <t>* najmanj 1 x na objekt za vsak proizvod/proizvajalec</t>
  </si>
  <si>
    <t xml:space="preserve">   - preiskus tesnosti (z zrakom ali vodo) ter pregled z video kamero </t>
  </si>
  <si>
    <t xml:space="preserve">   - cevovodi</t>
  </si>
  <si>
    <t>SIST EN 1610</t>
  </si>
  <si>
    <t xml:space="preserve">   - jaški</t>
  </si>
  <si>
    <t xml:space="preserve">   - požiralniki</t>
  </si>
  <si>
    <t xml:space="preserve">   - požiralniške zavese</t>
  </si>
  <si>
    <t>* - vse elemente ne glede na cono zaščite je potrebno pregledati z videokamero</t>
  </si>
  <si>
    <t xml:space="preserve">  - za zmerno območje (IIC, IIIB) se tesnost preverja 50%</t>
  </si>
  <si>
    <t xml:space="preserve">  - za malo občutljivo ali neobčutljivo območje IIIC se tesnost preverjanje ne izvaja</t>
  </si>
  <si>
    <t>** Preskus tesnosti je dolžan naročiti izvajalec na zasutem cevovodu ob pri-</t>
  </si>
  <si>
    <t>sotnosti izvajalca zunanje kontrole, ki izdela tudi končno poročilo o preskusu</t>
  </si>
  <si>
    <t xml:space="preserve">   - kontrolne meritve dimenzij jaškov oz požiralnikov</t>
  </si>
  <si>
    <t xml:space="preserve">   - kontrolne meritve dimenzij cevi</t>
  </si>
  <si>
    <t xml:space="preserve"> m</t>
  </si>
  <si>
    <t>a.) skladnost izvedbe s projektom</t>
  </si>
  <si>
    <t>SIST EN 1090-1</t>
  </si>
  <si>
    <t>b.) preskusi materialov</t>
  </si>
  <si>
    <t>c.) zvarov in vijačenja</t>
  </si>
  <si>
    <t>d.) kontrola protikorozijske zaščite</t>
  </si>
  <si>
    <t>e.) strokovna ocena izvedbe konstukcije</t>
  </si>
  <si>
    <t>SIST EN 1090-2</t>
  </si>
  <si>
    <t>SIST EN 1993</t>
  </si>
  <si>
    <t>SIST EN 12966-2 in SIST EN ISO 6506-1</t>
  </si>
  <si>
    <t xml:space="preserve">a.) skladnost izvedbe s projektom  </t>
  </si>
  <si>
    <t>b.) preskusi materialov in protikorozijska zaščita</t>
  </si>
  <si>
    <t>a.) kovinski elementi</t>
  </si>
  <si>
    <t xml:space="preserve">  - mehanske lastnosti (Rm, Re)</t>
  </si>
  <si>
    <t xml:space="preserve">  - kemijska analiza materiala</t>
  </si>
  <si>
    <t xml:space="preserve">  - debelina in oprijem prevlek</t>
  </si>
  <si>
    <t xml:space="preserve">b.) betonski elementi  </t>
  </si>
  <si>
    <t xml:space="preserve">  - mehanske in obstojnostne lastnosti (NOZT, OPZT -S..)</t>
  </si>
  <si>
    <t>a.) Kovinski elementi</t>
  </si>
  <si>
    <t xml:space="preserve">  - mehanske lastnosti </t>
  </si>
  <si>
    <t xml:space="preserve">  -  kemijska analiza materiala</t>
  </si>
  <si>
    <t>SIST EN ISO 2409</t>
  </si>
  <si>
    <t>b.) Umetni materiali (poliakril...)</t>
  </si>
  <si>
    <t xml:space="preserve">  - zaščita proti izpadanju (SIST EN 1794-1)</t>
  </si>
  <si>
    <t>SIST EN 1794-1</t>
  </si>
  <si>
    <t>c.) Ostali materiali (les, beton...)</t>
  </si>
  <si>
    <t xml:space="preserve">  - odpornost proti obremenitvi (SIST EN 1794-1)</t>
  </si>
  <si>
    <t>aerodinamični</t>
  </si>
  <si>
    <t>z lastno maso</t>
  </si>
  <si>
    <t>zaradi udarcev kamenja</t>
  </si>
  <si>
    <t>pri pluženju smega</t>
  </si>
  <si>
    <t xml:space="preserve"> - pregled izvedbe ograj za zaščito pred hrupom</t>
  </si>
  <si>
    <t>* ponudnik mora upoštevati povšal 3000 EUR (za potne stroške) + predvideti stroške strokovnjaka za pregled pri proizvajalcu</t>
  </si>
  <si>
    <t xml:space="preserve"> (obračun potnih stroškov po dejanskih stroških predložitev transpotnih in prenočitvenih stroškov)</t>
  </si>
  <si>
    <t>UIC 720, SIST EN 14730-1 in -2 ter TS-Z</t>
  </si>
  <si>
    <t xml:space="preserve">   - kemijska analiza tirnice</t>
  </si>
  <si>
    <t>SIST-TP CEN/TR 10261</t>
  </si>
  <si>
    <t>metalografska analiza</t>
  </si>
  <si>
    <t>SIST EN ISO 6501-1 + met. Analiza</t>
  </si>
  <si>
    <t>SIST EN ISO 6506-1</t>
  </si>
  <si>
    <t>SIST EN ISO 6892-1</t>
  </si>
  <si>
    <t xml:space="preserve">** 1 meritev se izvede na tiru dolžine 1200 m </t>
  </si>
  <si>
    <t xml:space="preserve">   - Upogibni test</t>
  </si>
  <si>
    <t>SIST EN 13230-2, točka 4.6.2</t>
  </si>
  <si>
    <t xml:space="preserve">   - Odpornost na zmrzovanje (NOZT)</t>
  </si>
  <si>
    <t xml:space="preserve">   - sejalna analiza </t>
  </si>
  <si>
    <t xml:space="preserve">   - vpijanje vode</t>
  </si>
  <si>
    <t xml:space="preserve">  - kristalizacija soli</t>
  </si>
  <si>
    <t xml:space="preserve">  - modul oblike</t>
  </si>
  <si>
    <t xml:space="preserve">  - pregled rešetkastih drogov tipa LS pri proizvajalcu</t>
  </si>
  <si>
    <t xml:space="preserve">   - preiskave vsebnosti Cl ionov po odbitju betona</t>
  </si>
  <si>
    <t xml:space="preserve">   - preiskave vsebnosti Cl ionov brez odbitja betona</t>
  </si>
  <si>
    <t xml:space="preserve">   - preiskave alkalnosti betona-pH</t>
  </si>
  <si>
    <t>Opomba: alkalnosti betona se določi na istih mestih kot se izvede odvzem vzorcev za dol. kloridov</t>
  </si>
  <si>
    <t xml:space="preserve">   -preiskave materialov</t>
  </si>
  <si>
    <t xml:space="preserve">   -kakovost betonske podlage</t>
  </si>
  <si>
    <t xml:space="preserve">   -vremenski pogoji</t>
  </si>
  <si>
    <t xml:space="preserve">   -poraba materialov</t>
  </si>
  <si>
    <t xml:space="preserve">   -debelina nanešenih slojev</t>
  </si>
  <si>
    <t xml:space="preserve">  - odtržna trdnost - pull-off testi</t>
  </si>
  <si>
    <t xml:space="preserve">   -vizualni pregled</t>
  </si>
  <si>
    <t/>
  </si>
  <si>
    <t xml:space="preserve">   - masa</t>
  </si>
  <si>
    <t>m</t>
  </si>
  <si>
    <t xml:space="preserve">   - končna ocena</t>
  </si>
  <si>
    <t xml:space="preserve">   - ocena pripravljene površine</t>
  </si>
  <si>
    <t>3*</t>
  </si>
  <si>
    <t xml:space="preserve">   - vremenski pogoji</t>
  </si>
  <si>
    <t xml:space="preserve">   - debelina nanešenih slojev</t>
  </si>
  <si>
    <t xml:space="preserve">  - tlačna trdnost</t>
  </si>
  <si>
    <t xml:space="preserve">  - zgodnje naraščanje odtržne trdnosti</t>
  </si>
  <si>
    <t>*vizualni ogled in merjenje debeline premaza</t>
  </si>
  <si>
    <t xml:space="preserve">   - kontrola očščenosti materiala (SA,RA)</t>
  </si>
  <si>
    <t xml:space="preserve">   - kontrola nanosov PK zaščite</t>
  </si>
  <si>
    <t xml:space="preserve">   - kontrola materiala</t>
  </si>
  <si>
    <t xml:space="preserve">   - pred cinkanjem</t>
  </si>
  <si>
    <t xml:space="preserve">   - debelina pocinkanja</t>
  </si>
  <si>
    <t xml:space="preserve">   - kontrola očščenosti materiala (SA, RA)</t>
  </si>
  <si>
    <t>Skupaj:</t>
  </si>
  <si>
    <t xml:space="preserve"> Končna ocena kvalitete izvedenih del mora vsebovati oceno vseh izvedenih del na posameznem</t>
  </si>
  <si>
    <t xml:space="preserve"> objektu, deviaciji ali trasi (zemeljskih del, betonov, asfaltov, hidroizolacij, jekel,…)</t>
  </si>
  <si>
    <t xml:space="preserve"> - končno poročilo o kakovosti izvedenih del</t>
  </si>
  <si>
    <t>ur</t>
  </si>
  <si>
    <t>10/polje</t>
  </si>
  <si>
    <t>4/polje</t>
  </si>
  <si>
    <t xml:space="preserve">   - tlačna trdnost stabilizirane zemljine po 7 dneh</t>
  </si>
  <si>
    <t>SIST EN 13286-41??</t>
  </si>
  <si>
    <r>
      <t xml:space="preserve"> m</t>
    </r>
    <r>
      <rPr>
        <vertAlign val="superscript"/>
        <sz val="8"/>
        <rFont val="InterstateCE-Light"/>
        <family val="2"/>
        <charset val="238"/>
      </rPr>
      <t>2</t>
    </r>
  </si>
  <si>
    <t>800**</t>
  </si>
  <si>
    <t>800*</t>
  </si>
  <si>
    <t>4000**</t>
  </si>
  <si>
    <t>1.4.4 Nasipi iz armirane zemljine</t>
  </si>
  <si>
    <r>
      <t xml:space="preserve"> m</t>
    </r>
    <r>
      <rPr>
        <vertAlign val="superscript"/>
        <sz val="8"/>
        <rFont val="InterstateCE-Light"/>
        <family val="2"/>
        <charset val="238"/>
      </rPr>
      <t>3</t>
    </r>
  </si>
  <si>
    <r>
      <t xml:space="preserve">   - dinamični deformacijski modul - E</t>
    </r>
    <r>
      <rPr>
        <vertAlign val="subscript"/>
        <sz val="9"/>
        <rFont val="InterstateCE-Light"/>
        <family val="2"/>
        <charset val="238"/>
      </rPr>
      <t>vd</t>
    </r>
  </si>
  <si>
    <t xml:space="preserve">   - zrnavost </t>
  </si>
  <si>
    <t xml:space="preserve">   - preskus po Proctorju zemljine</t>
  </si>
  <si>
    <t xml:space="preserve">   - lastnosti bentonitne polsti </t>
  </si>
  <si>
    <t xml:space="preserve">    (natezna in prebodna trdnost, debelina, površinska masa polnila)</t>
  </si>
  <si>
    <t>2.1.1 Preskusi pri vgrajevanju in vgrajene plasti</t>
  </si>
  <si>
    <t xml:space="preserve">   - *kakovost finih delcev (metilen modro)</t>
  </si>
  <si>
    <r>
      <t xml:space="preserve">   - statični deformacijski modul - E</t>
    </r>
    <r>
      <rPr>
        <vertAlign val="subscript"/>
        <sz val="9"/>
        <rFont val="InterstateCE-Light"/>
        <family val="2"/>
        <charset val="238"/>
      </rPr>
      <t>v2</t>
    </r>
  </si>
  <si>
    <t xml:space="preserve"> -</t>
  </si>
  <si>
    <t xml:space="preserve">   - dosežena gostota proiz. zmesi po Proctorju</t>
  </si>
  <si>
    <t xml:space="preserve">   - tlačna trdnost (3 preskušanci)</t>
  </si>
  <si>
    <t>SIST EN 13286-41</t>
  </si>
  <si>
    <t xml:space="preserve">   - odpornost proti zmrzovanju</t>
  </si>
  <si>
    <t>2.2.2 Hidravlično vezivo</t>
  </si>
  <si>
    <t xml:space="preserve">   - delež</t>
  </si>
  <si>
    <t>2.2.3 Proizvedena mešanica</t>
  </si>
  <si>
    <t xml:space="preserve">   - zrnavost proizvedene zmesi</t>
  </si>
  <si>
    <t xml:space="preserve">   - odpornost proti zmrzovanju po potrebi</t>
  </si>
  <si>
    <t>2.2.4 Vgrajena plast mešanice</t>
  </si>
  <si>
    <t xml:space="preserve">   - vlažnost in gostota</t>
  </si>
  <si>
    <t>izjava o skladnosti</t>
  </si>
  <si>
    <t>1 / šaržo</t>
  </si>
  <si>
    <t>a) odbojniki, stebrički, distančniki</t>
  </si>
  <si>
    <t xml:space="preserve">     kemijska analiza (vsebnost C, Mn, Si, P, S,)</t>
  </si>
  <si>
    <t>b) vijačni material</t>
  </si>
  <si>
    <t>SIST EN ISO 898-1</t>
  </si>
  <si>
    <t xml:space="preserve">     izgled, trdota, debelina pocinkanja, poroznost</t>
  </si>
  <si>
    <t>c) pregled montirane varnostne ograje</t>
  </si>
  <si>
    <t>a) stebrički, pletivo</t>
  </si>
  <si>
    <t>za vsakih</t>
  </si>
  <si>
    <t xml:space="preserve">     kemijska analiza (vsebnost C, Mn, Si, P, S),</t>
  </si>
  <si>
    <t>in najmanj</t>
  </si>
  <si>
    <t>1x na objekt</t>
  </si>
  <si>
    <t>b)  pregled montirane zaščitne ograje</t>
  </si>
  <si>
    <t xml:space="preserve">1 x za  </t>
  </si>
  <si>
    <t xml:space="preserve">     izgled</t>
  </si>
  <si>
    <t>odsek AC</t>
  </si>
  <si>
    <t>a) izlivniki, hidromontažni sistemi iz cevi in fitingov iz duktilne- nodularne litine</t>
  </si>
  <si>
    <t xml:space="preserve">SIST EN 6506-1 </t>
  </si>
  <si>
    <t xml:space="preserve">     kemijska analiza (vsebnost C, Mn, Si, P, S)</t>
  </si>
  <si>
    <t>1 / objekt</t>
  </si>
  <si>
    <t xml:space="preserve">     antikorozijska zaščita</t>
  </si>
  <si>
    <t>b) spojnice iz nerjavnega jekla</t>
  </si>
  <si>
    <t>ali</t>
  </si>
  <si>
    <t xml:space="preserve">     kemijska analiza (vsebnost C, Cr, Ni, Ti),</t>
  </si>
  <si>
    <t>( večji</t>
  </si>
  <si>
    <t xml:space="preserve">     antikorozijske zaščite</t>
  </si>
  <si>
    <t>objekt )</t>
  </si>
  <si>
    <t>c)  obešala cevovodov (vsebnost C, Cr, Ni, Ti),</t>
  </si>
  <si>
    <t>d)  pregled protikorozijske zaščite na objektu</t>
  </si>
  <si>
    <t>SIST EN ISO 2178</t>
  </si>
  <si>
    <t>a)hidromontažni sistemi iz cevi in fitingov iz litega železa</t>
  </si>
  <si>
    <r>
      <t xml:space="preserve"> -meh.lastn. (trdota in metalogr.,R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p0.2</t>
    </r>
    <r>
      <rPr>
        <sz val="9"/>
        <rFont val="InterstateCE-Light"/>
        <family val="2"/>
        <charset val="238"/>
      </rPr>
      <t>, A</t>
    </r>
    <r>
      <rPr>
        <vertAlign val="subscript"/>
        <sz val="9"/>
        <rFont val="InterstateCE-Light"/>
        <family val="2"/>
        <charset val="238"/>
      </rPr>
      <t>5</t>
    </r>
    <r>
      <rPr>
        <sz val="9"/>
        <rFont val="InterstateCE-Light"/>
        <family val="2"/>
        <charset val="238"/>
      </rPr>
      <t>)</t>
    </r>
  </si>
  <si>
    <r>
      <t xml:space="preserve"> m</t>
    </r>
    <r>
      <rPr>
        <vertAlign val="superscript"/>
        <sz val="9"/>
        <rFont val="InterstateCE-Light"/>
        <family val="2"/>
        <charset val="238"/>
      </rPr>
      <t>1</t>
    </r>
  </si>
  <si>
    <t xml:space="preserve"> -dimenzijska kontrola</t>
  </si>
  <si>
    <t xml:space="preserve"> - protikorozijska zaščita</t>
  </si>
  <si>
    <t xml:space="preserve"> - kemijska analiza (vsebnost C, Cr, Ni, Ti),</t>
  </si>
  <si>
    <t>c) obešala cevovodov</t>
  </si>
  <si>
    <t xml:space="preserve"> - kemijska analiza obešal (vsebnost C, Cr, Ni, Ti),</t>
  </si>
  <si>
    <t>d) Pregled sistema odvodnjavanja po montaži</t>
  </si>
  <si>
    <t xml:space="preserve"> - pregled  izvedbe protikorozijske zaščite na objektu</t>
  </si>
  <si>
    <t>11 OPREMA</t>
  </si>
  <si>
    <t>11.4 Kovinske konstrukcije (jeklene konstrukcije, portali, prometni znaki, javna razsvetljava)</t>
  </si>
  <si>
    <t>11.4.4 Drugo (javna razsvetljava po SIST EN 40-5, ostali prometni znaki po SIST EN 12899-2,3 )</t>
  </si>
  <si>
    <t>11.5 Ograje za zaščito pred hrupom v skladu s SIST EN 14388</t>
  </si>
  <si>
    <t xml:space="preserve">11.5.1.1 Temelji, grede, stebri, pritrditveni material </t>
  </si>
  <si>
    <t>11.5.1.2 Elementi za zaščito pred hrupom</t>
  </si>
  <si>
    <t>11.5.2 Poročila o kakovosti izvedenih del</t>
  </si>
  <si>
    <t>12  ZGORNJI USTROJ ŽELEZNIŠKIH PROG</t>
  </si>
  <si>
    <t>12.4.1   Pregled betonskih pragov (SIST EN 13230-2, točka 4.6.2)</t>
  </si>
  <si>
    <t>12.5   Pregled kamnite grede (SIST EN 13450)</t>
  </si>
  <si>
    <t>14  Vozno omrežje</t>
  </si>
  <si>
    <t>15 SANACIJSKA DELA</t>
  </si>
  <si>
    <t>15.01 Preiskave na betonu</t>
  </si>
  <si>
    <t>15.04 Preiskave na materialih za reprofilacijo in na njeni izvedbi</t>
  </si>
  <si>
    <t>16 KONČNA POROČILA Z OCENO IZVEDENIH DEL</t>
  </si>
  <si>
    <t>16.01 Trasa</t>
  </si>
  <si>
    <t>16.02 Objekti</t>
  </si>
  <si>
    <t>17 Koordinacije, sodelovanje s strokovno službo naročnika in inženirja,</t>
  </si>
  <si>
    <t xml:space="preserve"> -pregled dilatacij na objektu (Flexjiint EP)</t>
  </si>
  <si>
    <t>SKUPAJ</t>
  </si>
  <si>
    <t xml:space="preserve"> - kakovostni in količinski pregled naprav proti vzdolžnemu in prečnemu pomiku tira pri proizvajalcu</t>
  </si>
  <si>
    <t xml:space="preserve">  -  mikrostruktura tirnice</t>
  </si>
  <si>
    <t xml:space="preserve">  -  razogličenje tirnice</t>
  </si>
  <si>
    <t xml:space="preserve">  -  trdota v tirnici</t>
  </si>
  <si>
    <t xml:space="preserve">  - natezna trdnost tirnice</t>
  </si>
  <si>
    <t xml:space="preserve">   - meritve gostote zaščitne plasti s sondo</t>
  </si>
  <si>
    <t xml:space="preserve">      s sondo (AC surf; SMA)</t>
  </si>
  <si>
    <t xml:space="preserve"> - meritve hrupa (izolirnost in refleksija)</t>
  </si>
  <si>
    <t>SIST EN 1793-6 in -5</t>
  </si>
  <si>
    <t xml:space="preserve"> -pregled izvedenih del</t>
  </si>
  <si>
    <t>1.5  Kamnita posteljica - PO (TSC 06.100)</t>
  </si>
  <si>
    <t xml:space="preserve">   - oblika zrn (delež drobljenih zrn za prod)</t>
  </si>
  <si>
    <t xml:space="preserve">   - zrnavost zmesi zrn (deponija)</t>
  </si>
  <si>
    <r>
      <t xml:space="preserve">   - zrnavost zmesi zrn </t>
    </r>
    <r>
      <rPr>
        <sz val="9"/>
        <rFont val="InterstateCE-Light"/>
        <charset val="238"/>
      </rPr>
      <t>(po vgradnji)*</t>
    </r>
  </si>
  <si>
    <t xml:space="preserve">   - kakovost finih delcev (ekvivalent peska)</t>
  </si>
  <si>
    <r>
      <t>m</t>
    </r>
    <r>
      <rPr>
        <vertAlign val="superscript"/>
        <sz val="8"/>
        <rFont val="InterstateCE-Light"/>
        <family val="2"/>
        <charset val="238"/>
      </rPr>
      <t xml:space="preserve">3 </t>
    </r>
  </si>
  <si>
    <t xml:space="preserve">   - oblika grobih zrn (delež drobljenih zrn za prod)</t>
  </si>
  <si>
    <r>
      <t xml:space="preserve">2.2  Vezane spodnje nosilne plasti s hidravličnimi vezivi </t>
    </r>
    <r>
      <rPr>
        <sz val="10"/>
        <rFont val="InterstateCE-Light"/>
        <family val="2"/>
        <charset val="238"/>
      </rPr>
      <t>(TSC 06.320)</t>
    </r>
  </si>
  <si>
    <r>
      <t xml:space="preserve">   - gostota proiz. zmesi (ena točka po MPP pri w</t>
    </r>
    <r>
      <rPr>
        <vertAlign val="subscript"/>
        <sz val="9"/>
        <rFont val="InterstateCE-Light"/>
        <charset val="238"/>
      </rPr>
      <t>0)</t>
    </r>
  </si>
  <si>
    <r>
      <t>SIST EN 12607-1/</t>
    </r>
    <r>
      <rPr>
        <sz val="8"/>
        <rFont val="InterstateCE-Light"/>
        <charset val="238"/>
      </rPr>
      <t>-3</t>
    </r>
  </si>
  <si>
    <r>
      <t xml:space="preserve">     izgled, mehanske lastnosti (R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e</t>
    </r>
    <r>
      <rPr>
        <sz val="9"/>
        <rFont val="InterstateCE-Light"/>
        <family val="2"/>
        <charset val="238"/>
      </rPr>
      <t>, A</t>
    </r>
    <r>
      <rPr>
        <vertAlign val="subscript"/>
        <sz val="9"/>
        <rFont val="InterstateCE-Light"/>
        <family val="2"/>
        <charset val="238"/>
      </rPr>
      <t>5</t>
    </r>
    <r>
      <rPr>
        <sz val="9"/>
        <rFont val="InterstateCE-Light"/>
        <family val="2"/>
        <charset val="238"/>
      </rPr>
      <t>)</t>
    </r>
  </si>
  <si>
    <r>
      <t xml:space="preserve"> m</t>
    </r>
    <r>
      <rPr>
        <vertAlign val="superscript"/>
        <sz val="8"/>
        <rFont val="InterstateCE-Light"/>
        <family val="2"/>
        <charset val="238"/>
      </rPr>
      <t>1</t>
    </r>
  </si>
  <si>
    <r>
      <t xml:space="preserve">     izgled, mehanske lastnosti (R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p0.2</t>
    </r>
    <r>
      <rPr>
        <sz val="9"/>
        <rFont val="InterstateCE-Light"/>
        <family val="2"/>
        <charset val="238"/>
      </rPr>
      <t>, A</t>
    </r>
    <r>
      <rPr>
        <vertAlign val="subscript"/>
        <sz val="9"/>
        <rFont val="InterstateCE-Light"/>
        <family val="2"/>
        <charset val="238"/>
      </rPr>
      <t>5</t>
    </r>
    <r>
      <rPr>
        <sz val="9"/>
        <rFont val="InterstateCE-Light"/>
        <family val="2"/>
        <charset val="238"/>
      </rPr>
      <t>)</t>
    </r>
  </si>
  <si>
    <r>
      <t xml:space="preserve">     meh.lastn. (trdota in metalogr.,R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p0.2</t>
    </r>
    <r>
      <rPr>
        <sz val="9"/>
        <rFont val="InterstateCE-Light"/>
        <family val="2"/>
        <charset val="238"/>
      </rPr>
      <t>, A</t>
    </r>
    <r>
      <rPr>
        <vertAlign val="subscript"/>
        <sz val="9"/>
        <rFont val="InterstateCE-Light"/>
        <family val="2"/>
        <charset val="238"/>
      </rPr>
      <t>5</t>
    </r>
    <r>
      <rPr>
        <sz val="9"/>
        <rFont val="InterstateCE-Light"/>
        <family val="2"/>
        <charset val="238"/>
      </rPr>
      <t>)</t>
    </r>
  </si>
  <si>
    <r>
      <t xml:space="preserve">     mehanske lastnosti (R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p0.2</t>
    </r>
    <r>
      <rPr>
        <sz val="9"/>
        <rFont val="InterstateCE-Light"/>
        <family val="2"/>
        <charset val="238"/>
      </rPr>
      <t>)</t>
    </r>
  </si>
  <si>
    <t>2.2.1 Predhodne preiskave</t>
  </si>
  <si>
    <t>Cena</t>
  </si>
  <si>
    <t>skupaj</t>
  </si>
  <si>
    <t>xxxxxx</t>
  </si>
  <si>
    <t>XXXXXX</t>
  </si>
  <si>
    <t xml:space="preserve"> -pregled izvedene PKZ obstoječih ležišč</t>
  </si>
  <si>
    <t xml:space="preserve">   - betonski peronski elementi</t>
  </si>
  <si>
    <t xml:space="preserve">15.05 Protikorozijska zaščita armature </t>
  </si>
  <si>
    <t>16.03 PHO</t>
  </si>
  <si>
    <t xml:space="preserve">  - mehanske in obstojnostne lastnosti, piloti za temelje PHO</t>
  </si>
  <si>
    <t>12.2   Pregled kretnic in tirnih križišč</t>
  </si>
  <si>
    <t xml:space="preserve">   - Ultrazvočni pregled zvarov kretnic in tirnih križišč</t>
  </si>
  <si>
    <t>12.4.2   Pregled lesenih pragov</t>
  </si>
  <si>
    <t>17 KOORDINACIJE, SODELOVANJE Z NADZOROM,…</t>
  </si>
  <si>
    <t xml:space="preserve"> - Koordinacije, vrednotenje preiskav in končnih ocen notranje kontrole kvalitete, izvedba dodatnih preiskav (vrednoteno v urah)</t>
  </si>
  <si>
    <t xml:space="preserve">   - Kontrola pri vgrajevanju (za vsa področja: tč.1-tč.11)</t>
  </si>
  <si>
    <r>
      <t xml:space="preserve"> - Sodelovanje z nadzorom</t>
    </r>
    <r>
      <rPr>
        <sz val="9"/>
        <color theme="1"/>
        <rFont val="Calibri"/>
        <family val="2"/>
        <charset val="238"/>
      </rPr>
      <t xml:space="preserve"> (za vsa področja: tč.1-tč.11)</t>
    </r>
  </si>
  <si>
    <t>Eurokod</t>
  </si>
  <si>
    <t>/</t>
  </si>
  <si>
    <t>1 /teden</t>
  </si>
  <si>
    <t>1 obisk /teden</t>
  </si>
  <si>
    <t>7.2 Sestavne komponente prednapetih sider</t>
  </si>
  <si>
    <t>7.2.1 Jeklo za prednapenjanje - pletena pramena (vrvi) s prEN 10138</t>
  </si>
  <si>
    <t xml:space="preserve">   - preiskave po STS žice in vrvi za prednapenjanje konstrukcij (Rm, Rp0,2, Epr1, E, Z.navijalni preskus) </t>
  </si>
  <si>
    <t xml:space="preserve">SIST EN ISO 15630-3 </t>
  </si>
  <si>
    <t>kolut</t>
  </si>
  <si>
    <t>1 / 40t**</t>
  </si>
  <si>
    <t xml:space="preserve">   - relaksacija jekla za prednapenjanje</t>
  </si>
  <si>
    <t xml:space="preserve">SIST EN ISO 15630-3  </t>
  </si>
  <si>
    <t>1 /odsek</t>
  </si>
  <si>
    <t>7.2.2 Sidrne glave v skladu z veljavnim STS</t>
  </si>
  <si>
    <t xml:space="preserve">   - dimenzijska kontrola</t>
  </si>
  <si>
    <t xml:space="preserve">/ </t>
  </si>
  <si>
    <t>0,50%*</t>
  </si>
  <si>
    <t xml:space="preserve">   - Rm ali trdota, kemijska analiza, metalografija</t>
  </si>
  <si>
    <t>7.2.3 Sidrne plošče v skladu z veljavnim STS</t>
  </si>
  <si>
    <t>0,25%*</t>
  </si>
  <si>
    <t>7.2.4 Zagozde v skladu z veljavnim STS</t>
  </si>
  <si>
    <t xml:space="preserve">   - kakovost robov in površine</t>
  </si>
  <si>
    <t xml:space="preserve">SIST EN 10277-2 </t>
  </si>
  <si>
    <t xml:space="preserve">   - Rm, Re, Rp0,2 ali trdota, kem.anal., metalografija, cementirana plast</t>
  </si>
  <si>
    <t xml:space="preserve">     </t>
  </si>
  <si>
    <t>* 1 x na odsek oz. vsaka šarža</t>
  </si>
  <si>
    <t>7.2.5 Protikorozijsko sredstvo (mast, vazelin) v skladu z veljavnim STS</t>
  </si>
  <si>
    <t xml:space="preserve">   - kapljišče</t>
  </si>
  <si>
    <t>SIST EN ISO  2176</t>
  </si>
  <si>
    <t>šarža sredstva</t>
  </si>
  <si>
    <t xml:space="preserve">   - odpornost proti oksidaciji</t>
  </si>
  <si>
    <t>DIN 51808/ASTM D 942.70</t>
  </si>
  <si>
    <t xml:space="preserve">   - izločanje olja pri 40°C</t>
  </si>
  <si>
    <t>DIN 51817</t>
  </si>
  <si>
    <t xml:space="preserve">   - vsebnost kloridov</t>
  </si>
  <si>
    <t>NFM 07-023 (2)</t>
  </si>
  <si>
    <t xml:space="preserve">   - vsebnost nitratov</t>
  </si>
  <si>
    <t xml:space="preserve">   - vsebnost sulfidov</t>
  </si>
  <si>
    <t xml:space="preserve">   - vsebnost sulfatov</t>
  </si>
  <si>
    <t xml:space="preserve">   - korozijska odpornost v slani atmosferi</t>
  </si>
  <si>
    <t>NFX 41-002 (1)</t>
  </si>
  <si>
    <t>7.2.6 Kontrola med izvajanjem injektiranja v skladu s SIST EN 447</t>
  </si>
  <si>
    <t xml:space="preserve"> </t>
  </si>
  <si>
    <t xml:space="preserve">   - preverjanje istovetnosti recepture in vhod. materialov</t>
  </si>
  <si>
    <t>SIST EN 446</t>
  </si>
  <si>
    <t>injek. masa</t>
  </si>
  <si>
    <t xml:space="preserve">   - kontrola pogojev pri injektiranju</t>
  </si>
  <si>
    <t xml:space="preserve">   - preskusi po SIST EN 445:</t>
  </si>
  <si>
    <t xml:space="preserve">        pretočnost</t>
  </si>
  <si>
    <t>SIST EN 445, t.č. 4.3</t>
  </si>
  <si>
    <t xml:space="preserve">        izločanje vode</t>
  </si>
  <si>
    <t>SIST EN 445, t.č. 4.5</t>
  </si>
  <si>
    <t xml:space="preserve">        sprememba prostornine</t>
  </si>
  <si>
    <t xml:space="preserve">        tlačna trdnost</t>
  </si>
  <si>
    <t>SIST EN 445, t.č. 4.6</t>
  </si>
  <si>
    <t>*  kontrola vsakega od navedenih preskusov skladno s podeljenim soglasjem za sidro</t>
  </si>
  <si>
    <t>** 1× na objekt, vendar ne manj kot 1× na mesec/300 sider</t>
  </si>
  <si>
    <t>7.2.7 Kontrola gladkih zaščitnih PE cevi trajnih sider</t>
  </si>
  <si>
    <t xml:space="preserve">   - dimenzija cevi in debelina stene cevi</t>
  </si>
  <si>
    <t xml:space="preserve"> SIST ISO 3126 </t>
  </si>
  <si>
    <t xml:space="preserve">   - gostota </t>
  </si>
  <si>
    <t xml:space="preserve">   - meja plastičnosti </t>
  </si>
  <si>
    <t>SIST EN ISO 527-2</t>
  </si>
  <si>
    <t xml:space="preserve">   - trdota Shore D</t>
  </si>
  <si>
    <t>SIST EN ISO 868</t>
  </si>
  <si>
    <t xml:space="preserve">   - odpornost na hidrostatični pritisk</t>
  </si>
  <si>
    <t xml:space="preserve"> SIST EN 12106</t>
  </si>
  <si>
    <t>* vsaka šarža po načrtu kontrole iz soglasja</t>
  </si>
  <si>
    <t>** 1 x za AC odsek in tip cevi</t>
  </si>
  <si>
    <t>7.2.8 Kontrola rebrastih zaščitnih PE cevi trajnih sider</t>
  </si>
  <si>
    <t xml:space="preserve">SIST ISO 3126 </t>
  </si>
  <si>
    <t xml:space="preserve">   - meja plastičnosti</t>
  </si>
  <si>
    <t>SIST EN 12106</t>
  </si>
  <si>
    <t>** 1 x za  odsek in tip cevi</t>
  </si>
  <si>
    <t>7.3 Preskusi pri vgrajevanju sider</t>
  </si>
  <si>
    <t xml:space="preserve">    - geološka spremljava vrtanja vrtin za testna sidra in sidra, pri katerih se izvede CPN</t>
  </si>
  <si>
    <t>SIST EN 1537, t.č. 8.1</t>
  </si>
  <si>
    <t>vrtina</t>
  </si>
  <si>
    <t>10%</t>
  </si>
  <si>
    <t xml:space="preserve">   - tlačni preskus vodoneprepustnosti </t>
  </si>
  <si>
    <t>SIST EN 1537,t.č. 8.3.2</t>
  </si>
  <si>
    <t>sidrani objekt</t>
  </si>
  <si>
    <t xml:space="preserve">   - kontrola agresivnosti vode</t>
  </si>
  <si>
    <t>SIST EN 1008</t>
  </si>
  <si>
    <t>* preizkus se izvaja le v prepustnih hribinah</t>
  </si>
  <si>
    <t>** kontrola se izvaja na zahtevo Inženirja</t>
  </si>
  <si>
    <t xml:space="preserve">7.4 Preskusi nosilnosti sider </t>
  </si>
  <si>
    <t xml:space="preserve">    - preiskava sidra (PS)</t>
  </si>
  <si>
    <t>SIST EN 1537, Dodatek E</t>
  </si>
  <si>
    <t>sidro objekta (kos)</t>
  </si>
  <si>
    <t>2 %***</t>
  </si>
  <si>
    <t xml:space="preserve">    - celoviti preskus napenjanja (CPN)</t>
  </si>
  <si>
    <t>10 %**</t>
  </si>
  <si>
    <t>min 5 %</t>
  </si>
  <si>
    <t xml:space="preserve">    - enostavni preskus napenjanja (EPN)</t>
  </si>
  <si>
    <t>* naključno izbrana sidra po zahtevi Inženirja</t>
  </si>
  <si>
    <t>** CPN vsaj na 10% sider objekta, vendar ne manj kot na 3 sidrih</t>
  </si>
  <si>
    <t>*** PS na posebej vgrajenih sidrih v deležu 2% sider objekta, vendar ne manj kot 3</t>
  </si>
  <si>
    <t>7.5 Električna upornost trajnih sider</t>
  </si>
  <si>
    <t xml:space="preserve">   - izolacijska upornost RI  </t>
  </si>
  <si>
    <t>SIST EN 1537, Dodatek A</t>
  </si>
  <si>
    <t>sidro objekta</t>
  </si>
  <si>
    <t>vsako*</t>
  </si>
  <si>
    <t>20 %</t>
  </si>
  <si>
    <t xml:space="preserve">   - ozemljitvena upornost RII</t>
  </si>
  <si>
    <t>* število meritev skladno z izdanim tehničnim soglasjem za sidro</t>
  </si>
  <si>
    <t>** obvezna meritev za vsa sidra, kjer je izolacijska upornost manjša od 0,1M Ohm</t>
  </si>
  <si>
    <t>7.6 Kontrola izvedbe protikorozijske zaščite vidnih delov vgrajene glave sidra</t>
  </si>
  <si>
    <t xml:space="preserve">   - natezni preskus palice</t>
  </si>
  <si>
    <t xml:space="preserve">SIST EN 10002-1 </t>
  </si>
  <si>
    <t xml:space="preserve">   - natezni preskus celega sidra</t>
  </si>
  <si>
    <t>SIST EN 14490, Dodatek A.5</t>
  </si>
  <si>
    <t xml:space="preserve">   - palica (kemična analiza) - spektrometrična metoda</t>
  </si>
  <si>
    <t xml:space="preserve">   - plošča (kemična analiza in trdota)</t>
  </si>
  <si>
    <t xml:space="preserve">   - spojnica (kemična analiza in trdota)</t>
  </si>
  <si>
    <t xml:space="preserve">SIST EN ISO 6506-1 </t>
  </si>
  <si>
    <t xml:space="preserve">   - matica (kemična analiza in trdota)</t>
  </si>
  <si>
    <t xml:space="preserve">   - vrtalna krona (kemična analiza in trdota)</t>
  </si>
  <si>
    <t xml:space="preserve"> SIST EN 446</t>
  </si>
  <si>
    <t>injek.masa</t>
  </si>
  <si>
    <t xml:space="preserve">   - preskusi po:</t>
  </si>
  <si>
    <t>** 1× na objekt, vendar ne manj kot 1× na 300 sider</t>
  </si>
  <si>
    <t xml:space="preserve">   - projektno raziskovalni preskus</t>
  </si>
  <si>
    <t>SIST EN 14490, t.č. A.5</t>
  </si>
  <si>
    <t>sidro</t>
  </si>
  <si>
    <t xml:space="preserve">   - ustreznostni preskus</t>
  </si>
  <si>
    <t>min 3 **</t>
  </si>
  <si>
    <t xml:space="preserve">   - odobritveni preskus</t>
  </si>
  <si>
    <t>min 2,5 %*</t>
  </si>
  <si>
    <t>min 0.3 %*</t>
  </si>
  <si>
    <t>*… ne manj kot 3 preskuse</t>
  </si>
  <si>
    <t>**… najmanj 6 preskusnih sider oz. 2 sidri na vrsto zemljine/hribine</t>
  </si>
  <si>
    <t>***…po zahtevi projektanta</t>
  </si>
  <si>
    <t>7.8.2 Sestavne komponente pasivnih sider</t>
  </si>
  <si>
    <t xml:space="preserve">7.8.2.1 Jekleni sestavni deli, preskusi po STS, SIST EN 14490 </t>
  </si>
  <si>
    <t>7.8.2.2 Kontrola med izvajanjem injektiranja (SIST EN 12715)</t>
  </si>
  <si>
    <t>7.8.3 Izvlečni preskusi pasivnih sider, po STS, SIST EN 14490</t>
  </si>
  <si>
    <t xml:space="preserve">8   JEKLA ZA ARMIRANJE, PREDNAPENJANJE IN KONSTRUKCIJE </t>
  </si>
  <si>
    <t xml:space="preserve">8.1 Jekla za armiranje </t>
  </si>
  <si>
    <t>8.1.2 Varjene palice</t>
  </si>
  <si>
    <t>8.1.3 Armaturne mreže v skladu s standardom SIST EN 1992-1-1 ter STS</t>
  </si>
  <si>
    <t>9 OPREMA OBJEKTOV</t>
  </si>
  <si>
    <t>9.1 Varnostne ograje skladno s SIST EN 1317-1,-2,-5</t>
  </si>
  <si>
    <t>9.3 Zaščitne ograje</t>
  </si>
  <si>
    <t>9.4 Sistemi za odvodnjavanje</t>
  </si>
  <si>
    <t>9.5. Sistemi za odvodnjavanje iz litega železa</t>
  </si>
  <si>
    <t>10 PREDFABRICIRANI PROIZVODI IN PROIZVODI ZA ODVODNJAVANJE</t>
  </si>
  <si>
    <t>10.1 Ugotavljanje lastnostih proizvodov in polproizvodov</t>
  </si>
  <si>
    <t>10.1.1 Preskušanje tesnosti kanalizac.vodov</t>
  </si>
  <si>
    <t>10.1.2 Kontrolne meritve dimenzij proizvodov za odvodnjavanje</t>
  </si>
  <si>
    <t>10 PROIZVODI ZA ODVODNJAVANJE</t>
  </si>
  <si>
    <t>7 PREDNAPETA GEOTEHNIČNA SIDRA - TRAJNA (rezervna sidrišča)</t>
  </si>
  <si>
    <t>** 2x mesečno</t>
  </si>
  <si>
    <t>* 1x dnevno, najmanj 3 preiskušanci za vsako partijo betona, oz. po   posebnem določilu za vsak segment, kampado ali odsek konstr.elem.</t>
  </si>
  <si>
    <t>** najmanj 3 preiskava za betone, ki se vgrajujejo v objekte istega Izvajalca na določenem odseku in se dobavljajo iz iste betonarne</t>
  </si>
  <si>
    <t>*** najmanj 1 x objekt, za betone, ki se vgrajujejo v objekte istega izvajalca  na določenem odseku in se dobavljajo iz iste betonarne</t>
  </si>
  <si>
    <t>22 % DDV</t>
  </si>
  <si>
    <t>SKUPAJ z DDV</t>
  </si>
  <si>
    <t>DRSI</t>
  </si>
  <si>
    <t xml:space="preserve">   - gostota in vlažnost z izotop. sondo </t>
  </si>
  <si>
    <t>1/objekt</t>
  </si>
  <si>
    <t>20*</t>
  </si>
  <si>
    <t>7.8 PASIVNA SIDRA - SN sidra, IBO sidra</t>
  </si>
  <si>
    <t>8.1.1 Armaturnja jekla v skladu s standardom SIST EN 1992-1-1 ter STS, ETA ali CUAP (rebrasta armatura)</t>
  </si>
  <si>
    <t xml:space="preserve">   - kontrolne meritve dimenzij drenažnih cevi</t>
  </si>
  <si>
    <t>1 x objekt*</t>
  </si>
  <si>
    <t>c.) kontrola protikorozijske zaščite</t>
  </si>
  <si>
    <t>d.) strokovna ocena izvedbe konstukcije</t>
  </si>
  <si>
    <t xml:space="preserve">  - obstojnost na zmrzovanje tajanje</t>
  </si>
  <si>
    <r>
      <t>15.02 Površinska obdelava betonov (trajnoelastični premazi, hidrofobni premazi</t>
    </r>
    <r>
      <rPr>
        <b/>
        <sz val="9"/>
        <rFont val="Calibri"/>
        <family val="2"/>
        <charset val="238"/>
      </rPr>
      <t>)</t>
    </r>
  </si>
  <si>
    <t xml:space="preserve">15.06 Protikorozijska zaščita kovinskih elementov </t>
  </si>
  <si>
    <t xml:space="preserve">   - natezni preskus armaturne geomreže</t>
  </si>
  <si>
    <t>SIST EN ISO 10319</t>
  </si>
  <si>
    <t>15.07 Ojačitev nosilnih AB elementov</t>
  </si>
  <si>
    <t xml:space="preserve"> - pregled tehnične dokumentacije za karbonske lamele</t>
  </si>
  <si>
    <t>Odvzem jeder obeh asfaltnih plasti na istem prehodu je na enem mestu, zato se vrtanje obračuna le enkrat.</t>
  </si>
  <si>
    <t xml:space="preserve">   - pregled izvedbe in meritve ravnosti zaščitnih plošč (sistem</t>
  </si>
  <si>
    <t xml:space="preserve">                                                                             Servidek/Servipak)</t>
  </si>
  <si>
    <t xml:space="preserve">   - bit. hidroiz.trak za horizont.hidroiz. (odtržna trdn.*)</t>
  </si>
  <si>
    <t xml:space="preserve">   - bit. hidroiz.trak - pregled izvedene horizontalne HI s potrkavanjem</t>
  </si>
  <si>
    <t>SIST EN 15048-1</t>
  </si>
  <si>
    <t>b.) kontrola protikorozijske zaščite vijačne zveze</t>
  </si>
  <si>
    <t>a.) natezni preskus vijačne zveze</t>
  </si>
  <si>
    <t>1×tip droga</t>
  </si>
  <si>
    <t>1× tip v. z.</t>
  </si>
  <si>
    <t>polje</t>
  </si>
  <si>
    <t xml:space="preserve">9.7  Ležišča </t>
  </si>
  <si>
    <t>9.6 Sistemi za odvodnjavanje iz armiranega poliestra</t>
  </si>
  <si>
    <t>9.7.1  Pregled ležišč</t>
  </si>
  <si>
    <t xml:space="preserve">9.8  Dilatacije </t>
  </si>
  <si>
    <t xml:space="preserve">9.8.1  Pregled dilatacij </t>
  </si>
  <si>
    <t>9.9  Obremenilna preiskušnja - za premostitvene objekte z razponom večjim od 15 m (naroči izvajalec)</t>
  </si>
  <si>
    <t>9.10 Ničelni pregledi  objektov - za novogradnje</t>
  </si>
  <si>
    <t xml:space="preserve">   - terenska kontrola lastnostih izvedbe s podeljenim soglasjem (STS) in elaboratom sidra (TE)</t>
  </si>
  <si>
    <t>** Piloti -zabite jeklene cevi za PHO</t>
  </si>
  <si>
    <r>
      <t xml:space="preserve">SIST 1026, </t>
    </r>
    <r>
      <rPr>
        <sz val="8"/>
        <rFont val="Calibri"/>
        <family val="2"/>
        <charset val="238"/>
        <scheme val="minor"/>
      </rPr>
      <t>dod. ND,NE</t>
    </r>
  </si>
  <si>
    <t>SIST 1026, dod. ND</t>
  </si>
  <si>
    <t xml:space="preserve">  - mehanske in obstojnostne lastnosti, plitko temeljenje za PHO</t>
  </si>
  <si>
    <t>6.2.6.3 Temelji PHO</t>
  </si>
  <si>
    <t>1×šaržo</t>
  </si>
  <si>
    <t>1/trasa</t>
  </si>
  <si>
    <t>3.2 Bituminizirane zmesi za zgornje asfaltne nosilne plasti (AC base)</t>
  </si>
  <si>
    <t>3.2.4 Vgrajena bituminizirana zmes</t>
  </si>
  <si>
    <t>3.5.1 Bitumenski beton (AC surf)</t>
  </si>
  <si>
    <t>3.5.1.4 Vgrajena bituminizirana zmes</t>
  </si>
  <si>
    <t>objekti</t>
  </si>
  <si>
    <t xml:space="preserve">   - betonski robniki</t>
  </si>
  <si>
    <t xml:space="preserve">   - betonski tlakovci</t>
  </si>
  <si>
    <t>SIST EN 1340</t>
  </si>
  <si>
    <t>SIST EN 1338</t>
  </si>
  <si>
    <t xml:space="preserve">11.4.3 Vijačne zveze sidro - matica  </t>
  </si>
  <si>
    <t xml:space="preserve">   - betonska kanalete za odvodnjavanje</t>
  </si>
  <si>
    <t>SIST EN 1433</t>
  </si>
  <si>
    <t xml:space="preserve"> - kovinske: lamelne ali glavniki po TL/TP- FÜ / ETA/ TSC 07.107</t>
  </si>
  <si>
    <t>1 /plast**</t>
  </si>
  <si>
    <t xml:space="preserve">   - prostorninska masa</t>
  </si>
  <si>
    <t xml:space="preserve">     - idenfifikacija barve (IR spekter)</t>
  </si>
  <si>
    <t xml:space="preserve">     - debelina nanosa (analiza etalona)</t>
  </si>
  <si>
    <t>TSC 02.410</t>
  </si>
  <si>
    <t xml:space="preserve">     - dnevna vidnost</t>
  </si>
  <si>
    <t>SIST EN 1436</t>
  </si>
  <si>
    <t xml:space="preserve">     - nočna vidnost v suhih pogojih</t>
  </si>
  <si>
    <t xml:space="preserve">     - drsnost</t>
  </si>
  <si>
    <t>1.1 OPREMA CEST</t>
  </si>
  <si>
    <t>11.1 Preskus skladnosti izvedbe talnih označb</t>
  </si>
  <si>
    <t>11.1.1 Tankoslojne talne označbe</t>
  </si>
  <si>
    <r>
      <t xml:space="preserve"> m</t>
    </r>
    <r>
      <rPr>
        <vertAlign val="superscript"/>
        <sz val="10"/>
        <rFont val="Calibri"/>
        <family val="2"/>
        <charset val="238"/>
      </rPr>
      <t>1</t>
    </r>
  </si>
  <si>
    <t>1,00*</t>
  </si>
  <si>
    <t xml:space="preserve">   - horizontalni pomik pilotov za PHO**</t>
  </si>
  <si>
    <t>* pri premostitvenih objektih se pregleda 100 %, pri podpornih zidovih 50 % in pri PHO  25 % pilotov</t>
  </si>
  <si>
    <t>pilot-zabita cev</t>
  </si>
  <si>
    <t>15.03 Injektiranje votlin z maso</t>
  </si>
  <si>
    <t>11.5.1 Preskusi materialov ograj za zaščito pred hrupom</t>
  </si>
  <si>
    <t>12.1.a   Neprekinjeno zavarjeni tir (UIC 720, SIST EN 14730-1 in -2)</t>
  </si>
  <si>
    <t xml:space="preserve"> - nadstrešnica</t>
  </si>
  <si>
    <t xml:space="preserve">   - ultrazvočni pregled zvarov na tiru</t>
  </si>
  <si>
    <t>Antigrafitni zaščitni premaz</t>
  </si>
  <si>
    <t xml:space="preserve">   - betonska kabelska korita</t>
  </si>
  <si>
    <t>11.4.1 Jeklene konstrukcije po SIST EN 1090 (Nadstrešek)</t>
  </si>
  <si>
    <t xml:space="preserve">9.2 Mostne ograje </t>
  </si>
  <si>
    <t>1.4.1 Preiskave zemljin/kamnin za N in KSN (potniški peron, medpostajni plato)</t>
  </si>
  <si>
    <t>1.4.3.1 Za objekti (dvigala)</t>
  </si>
  <si>
    <t>** najmanj 3 preiskave za betone, ki se vgrajujejo v objekte istega Izvajalca na določenem odseku in se dobavljajo iz iste betonarne</t>
  </si>
  <si>
    <t xml:space="preserve">11.4.2 Drogovi VM </t>
  </si>
  <si>
    <t>(obračun potnih stroškov po dejanskih stroških predložitev transpotnih in prenočitvenih stroškov)</t>
  </si>
  <si>
    <t>SIST EN 13674-1 objave UIC 860, UIC 861-1 UIC 861-2 in UIC 861-3</t>
  </si>
  <si>
    <t>SIST EN 13232-1 do 9, SIST EN 13231-1 do 4, SIST EN 13674-2 do 4, SIST EN 16 273, SIST EN 20 898-6 in 7, TSI in TS-Z</t>
  </si>
  <si>
    <t>SIST EN 13674-1, A1 do 2, TSI in TS-Z</t>
  </si>
  <si>
    <t>SIST EN 13 145:2004+A1:2012, SIST EN 351-1:2007, SIST EN 13991:2003, DIN 68811, SŽ Infrastruktura: Posebni tehnični pogoji za kakovosten prevzem, dobavo in impregnacijo lesenih tirnih bukovih in hrastovih kretniških in mostovnih pragov, 7.11.2016.</t>
  </si>
  <si>
    <t>SIST EN 13230 1 do 5</t>
  </si>
  <si>
    <t>SIST EN 13146-1 do 9, SIST EN 13 481-1 do 7, SIST EN 20 898-1,6 do 7</t>
  </si>
  <si>
    <t>- pregled tirnice pri proizvajalcu vključno z UV pregledom</t>
  </si>
  <si>
    <t>- pregled kretnic in tirnih križišč pri proizvajalcu</t>
  </si>
  <si>
    <t>1/10 kom*</t>
  </si>
  <si>
    <t>- pregled prehodnih tirnic in lepljenih izolirnih stikov pri proizvajalcu</t>
  </si>
  <si>
    <t>1/20 kom*</t>
  </si>
  <si>
    <t>- pregled lesenih pragov pri proizvajalcu in na impregnaciji pragov</t>
  </si>
  <si>
    <t>- pregled betonskih pragov pri proizvajalcu</t>
  </si>
  <si>
    <t>- pregled pritrdilnega materiala pri proizvajalcu</t>
  </si>
  <si>
    <t xml:space="preserve">   - vizualna ocena karakteristik, kontrola globine penetracije, kontrola navzema-po dokumentacije dobavitelja</t>
  </si>
  <si>
    <t xml:space="preserve">  - upogibni preskus zvara tira</t>
  </si>
  <si>
    <t xml:space="preserve">  - dinamični preskus zvere tira</t>
  </si>
  <si>
    <t>12.1.  Kakovost in količinski pregled materiala</t>
  </si>
  <si>
    <t>12.4 Pregled pragov</t>
  </si>
  <si>
    <t xml:space="preserve">** Pregled zapisov NKK o prevzemu v belem in črnem stanju (celotna količina). Sodelovanje pri prevzemih - vzorčni pregled(i) 
</t>
  </si>
  <si>
    <t xml:space="preserve">v žagarskem obratu / impregnaciji </t>
  </si>
  <si>
    <t>UIC 712, UIC 725</t>
  </si>
  <si>
    <t>na 1 kretnici/1 kontrolni pregled na terenu ob meritvah</t>
  </si>
  <si>
    <t>na 10 zvarov/1 kontrolni pregled na terenu ob meritvah</t>
  </si>
  <si>
    <t>1/1000</t>
  </si>
  <si>
    <t>- določitev indeksa drobljenja BBI</t>
  </si>
  <si>
    <t>SIST EN 1097-6</t>
  </si>
  <si>
    <t>SIST EN 1367-6</t>
  </si>
  <si>
    <t>* ponudnik mora upoštevati pavšal 3000 EUR (za potne stroške) + predvideti stroške strokovnjaka za pregled pri proizvajalcu</t>
  </si>
  <si>
    <t>Izvajanje zunanje kontrole kakovosti pri ureditvi železniške postaje Litija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</si>
</sst>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0\ _€"/>
    <numFmt numFmtId="166" formatCode="0.000000"/>
    <numFmt numFmtId="167" formatCode="0.0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InterstateCE-Light"/>
      <charset val="238"/>
    </font>
    <font>
      <sz val="8"/>
      <name val="InterstateCE-Light"/>
      <charset val="238"/>
    </font>
    <font>
      <sz val="9"/>
      <name val="InterstateCE-Light"/>
      <family val="2"/>
      <charset val="238"/>
    </font>
    <font>
      <sz val="10"/>
      <name val="InterstateCE-Light"/>
      <family val="2"/>
      <charset val="238"/>
    </font>
    <font>
      <sz val="8"/>
      <name val="InterstateCE-Light"/>
      <family val="2"/>
      <charset val="238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9"/>
      <name val="Calibri"/>
      <family val="2"/>
      <charset val="238"/>
    </font>
    <font>
      <sz val="11"/>
      <name val="Calibri"/>
      <family val="2"/>
      <charset val="238"/>
    </font>
    <font>
      <b/>
      <sz val="9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b/>
      <strike/>
      <sz val="9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b/>
      <sz val="8"/>
      <name val="InterstateCE-Light"/>
      <family val="2"/>
      <charset val="238"/>
    </font>
    <font>
      <vertAlign val="superscript"/>
      <sz val="8"/>
      <name val="InterstateCE-Light"/>
      <family val="2"/>
      <charset val="238"/>
    </font>
    <font>
      <sz val="11"/>
      <color rgb="FFFF0000"/>
      <name val="InterstateCE-Light"/>
      <family val="2"/>
      <charset val="238"/>
    </font>
    <font>
      <b/>
      <sz val="10"/>
      <name val="InterstateCE-Light"/>
      <family val="2"/>
      <charset val="238"/>
    </font>
    <font>
      <sz val="8"/>
      <color indexed="10"/>
      <name val="InterstateCE-Light"/>
      <family val="2"/>
      <charset val="238"/>
    </font>
    <font>
      <vertAlign val="subscript"/>
      <sz val="9"/>
      <name val="InterstateCE-Light"/>
      <family val="2"/>
      <charset val="238"/>
    </font>
    <font>
      <sz val="11"/>
      <name val="InterstateCE-Light"/>
      <family val="2"/>
      <charset val="238"/>
    </font>
    <font>
      <sz val="11"/>
      <color rgb="FFFF0000"/>
      <name val="Calibri"/>
      <family val="2"/>
      <scheme val="minor"/>
    </font>
    <font>
      <sz val="9"/>
      <name val="Arial CE"/>
      <family val="2"/>
      <charset val="238"/>
    </font>
    <font>
      <vertAlign val="superscript"/>
      <sz val="9"/>
      <name val="InterstateCE-Light"/>
      <family val="2"/>
      <charset val="238"/>
    </font>
    <font>
      <b/>
      <sz val="9"/>
      <name val="InterstateCE-Light"/>
      <family val="2"/>
      <charset val="238"/>
    </font>
    <font>
      <sz val="9"/>
      <name val="InterstateCE-Light"/>
      <charset val="238"/>
    </font>
    <font>
      <vertAlign val="subscript"/>
      <sz val="9"/>
      <name val="InterstateCE-Light"/>
      <charset val="238"/>
    </font>
    <font>
      <sz val="11"/>
      <name val="Calibri"/>
      <family val="2"/>
      <scheme val="minor"/>
    </font>
    <font>
      <b/>
      <sz val="12"/>
      <name val="InterstateCE-Light"/>
      <charset val="238"/>
    </font>
    <font>
      <b/>
      <sz val="9"/>
      <color rgb="FFFF0000"/>
      <name val="Calibri"/>
      <family val="2"/>
      <charset val="238"/>
      <scheme val="minor"/>
    </font>
    <font>
      <sz val="10"/>
      <color theme="1"/>
      <name val="InterstateCE-Light"/>
      <charset val="238"/>
    </font>
    <font>
      <sz val="9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1"/>
      <name val="InterstateCE-Light"/>
      <family val="2"/>
      <charset val="238"/>
    </font>
    <font>
      <b/>
      <sz val="10"/>
      <color rgb="FFFF0000"/>
      <name val="InterstateCE-Light"/>
      <family val="2"/>
      <charset val="238"/>
    </font>
    <font>
      <sz val="9"/>
      <color rgb="FFFF0000"/>
      <name val="InterstateCE-Light"/>
      <family val="2"/>
      <charset val="238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InterstateCE-Light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scheme val="minor"/>
    </font>
    <font>
      <sz val="7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vertAlign val="superscript"/>
      <sz val="10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58" fillId="0" borderId="0"/>
  </cellStyleXfs>
  <cellXfs count="662">
    <xf numFmtId="0" fontId="0" fillId="0" borderId="0" xfId="0"/>
    <xf numFmtId="0" fontId="2" fillId="0" borderId="0" xfId="0" applyFont="1" applyFill="1" applyBorder="1" applyAlignment="1" applyProtection="1">
      <alignment vertical="center"/>
    </xf>
    <xf numFmtId="164" fontId="2" fillId="0" borderId="1" xfId="0" applyNumberFormat="1" applyFont="1" applyFill="1" applyBorder="1" applyAlignment="1" applyProtection="1"/>
    <xf numFmtId="164" fontId="3" fillId="0" borderId="1" xfId="0" applyNumberFormat="1" applyFont="1" applyFill="1" applyBorder="1" applyAlignment="1" applyProtection="1"/>
    <xf numFmtId="164" fontId="3" fillId="0" borderId="1" xfId="0" applyNumberFormat="1" applyFont="1" applyFill="1" applyBorder="1" applyAlignment="1" applyProtection="1">
      <alignment horizontal="left"/>
    </xf>
    <xf numFmtId="164" fontId="3" fillId="0" borderId="1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/>
    <xf numFmtId="164" fontId="2" fillId="0" borderId="2" xfId="0" applyNumberFormat="1" applyFont="1" applyFill="1" applyBorder="1" applyAlignment="1" applyProtection="1"/>
    <xf numFmtId="164" fontId="3" fillId="0" borderId="2" xfId="0" applyNumberFormat="1" applyFont="1" applyFill="1" applyBorder="1" applyAlignment="1" applyProtection="1"/>
    <xf numFmtId="164" fontId="3" fillId="0" borderId="2" xfId="0" applyNumberFormat="1" applyFont="1" applyFill="1" applyBorder="1" applyAlignment="1" applyProtection="1">
      <alignment horizontal="left"/>
    </xf>
    <xf numFmtId="164" fontId="3" fillId="0" borderId="2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/>
    <xf numFmtId="164" fontId="3" fillId="0" borderId="0" xfId="0" applyNumberFormat="1" applyFont="1" applyFill="1" applyAlignment="1" applyProtection="1">
      <alignment horizontal="left"/>
    </xf>
    <xf numFmtId="164" fontId="3" fillId="0" borderId="0" xfId="0" applyNumberFormat="1" applyFont="1" applyFill="1" applyAlignment="1" applyProtection="1">
      <alignment vertical="center"/>
    </xf>
    <xf numFmtId="0" fontId="2" fillId="0" borderId="1" xfId="0" applyFont="1" applyFill="1" applyBorder="1" applyAlignment="1" applyProtection="1">
      <alignment horizontal="left"/>
    </xf>
    <xf numFmtId="164" fontId="4" fillId="0" borderId="0" xfId="0" applyNumberFormat="1" applyFont="1" applyFill="1" applyAlignment="1" applyProtection="1"/>
    <xf numFmtId="164" fontId="4" fillId="0" borderId="0" xfId="0" applyNumberFormat="1" applyFont="1" applyFill="1" applyAlignment="1" applyProtection="1">
      <alignment vertical="top"/>
    </xf>
    <xf numFmtId="164" fontId="2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164" fontId="3" fillId="0" borderId="3" xfId="0" applyNumberFormat="1" applyFont="1" applyFill="1" applyBorder="1" applyAlignment="1" applyProtection="1">
      <alignment horizontal="left"/>
    </xf>
    <xf numFmtId="164" fontId="3" fillId="0" borderId="6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right"/>
    </xf>
    <xf numFmtId="0" fontId="2" fillId="0" borderId="3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right"/>
    </xf>
    <xf numFmtId="0" fontId="2" fillId="0" borderId="0" xfId="0" applyFont="1" applyFill="1" applyAlignment="1" applyProtection="1"/>
    <xf numFmtId="0" fontId="2" fillId="0" borderId="3" xfId="0" applyFont="1" applyFill="1" applyBorder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2" fillId="0" borderId="0" xfId="0" quotePrefix="1" applyNumberFormat="1" applyFont="1" applyFill="1" applyBorder="1" applyAlignment="1" applyProtection="1">
      <alignment vertical="center"/>
    </xf>
    <xf numFmtId="4" fontId="2" fillId="0" borderId="0" xfId="0" applyNumberFormat="1" applyFont="1" applyFill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164" fontId="2" fillId="0" borderId="5" xfId="0" applyNumberFormat="1" applyFont="1" applyFill="1" applyBorder="1" applyAlignment="1" applyProtection="1">
      <alignment horizontal="right"/>
    </xf>
    <xf numFmtId="0" fontId="2" fillId="0" borderId="0" xfId="0" quotePrefix="1" applyFont="1" applyFill="1" applyAlignment="1" applyProtection="1"/>
    <xf numFmtId="0" fontId="2" fillId="0" borderId="6" xfId="0" applyFont="1" applyFill="1" applyBorder="1" applyAlignment="1" applyProtection="1">
      <alignment horizontal="left"/>
    </xf>
    <xf numFmtId="0" fontId="3" fillId="0" borderId="0" xfId="0" applyFont="1" applyFill="1" applyAlignment="1" applyProtection="1"/>
    <xf numFmtId="164" fontId="2" fillId="0" borderId="0" xfId="0" quotePrefix="1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2" fillId="0" borderId="0" xfId="0" quotePrefix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center"/>
    </xf>
    <xf numFmtId="164" fontId="2" fillId="0" borderId="3" xfId="0" quotePrefix="1" applyNumberFormat="1" applyFont="1" applyFill="1" applyBorder="1" applyAlignment="1" applyProtection="1">
      <alignment horizontal="right"/>
    </xf>
    <xf numFmtId="0" fontId="2" fillId="0" borderId="7" xfId="0" applyFont="1" applyFill="1" applyBorder="1" applyAlignment="1" applyProtection="1">
      <alignment horizontal="right"/>
    </xf>
    <xf numFmtId="164" fontId="2" fillId="0" borderId="5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3" fillId="0" borderId="8" xfId="0" applyNumberFormat="1" applyFont="1" applyFill="1" applyBorder="1" applyAlignment="1" applyProtection="1">
      <alignment horizontal="right"/>
    </xf>
    <xf numFmtId="164" fontId="3" fillId="0" borderId="8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>
      <alignment horizontal="left" vertical="center"/>
    </xf>
    <xf numFmtId="164" fontId="2" fillId="0" borderId="3" xfId="0" applyNumberFormat="1" applyFont="1" applyFill="1" applyBorder="1" applyAlignment="1" applyProtection="1">
      <alignment vertical="center" wrapText="1"/>
    </xf>
    <xf numFmtId="164" fontId="5" fillId="0" borderId="0" xfId="0" applyNumberFormat="1" applyFont="1" applyFill="1" applyBorder="1" applyAlignment="1" applyProtection="1"/>
    <xf numFmtId="164" fontId="6" fillId="0" borderId="3" xfId="0" applyNumberFormat="1" applyFont="1" applyFill="1" applyBorder="1" applyAlignment="1" applyProtection="1">
      <alignment horizontal="left"/>
    </xf>
    <xf numFmtId="164" fontId="6" fillId="0" borderId="14" xfId="0" applyNumberFormat="1" applyFont="1" applyFill="1" applyBorder="1" applyAlignment="1" applyProtection="1">
      <alignment vertical="center"/>
    </xf>
    <xf numFmtId="164" fontId="2" fillId="0" borderId="4" xfId="0" applyNumberFormat="1" applyFont="1" applyFill="1" applyBorder="1" applyAlignment="1" applyProtection="1">
      <alignment vertical="center" wrapText="1"/>
    </xf>
    <xf numFmtId="164" fontId="2" fillId="0" borderId="10" xfId="0" applyNumberFormat="1" applyFont="1" applyFill="1" applyBorder="1" applyAlignment="1" applyProtection="1">
      <alignment vertical="center" wrapText="1"/>
    </xf>
    <xf numFmtId="164" fontId="9" fillId="0" borderId="3" xfId="0" applyNumberFormat="1" applyFont="1" applyFill="1" applyBorder="1" applyAlignment="1" applyProtection="1">
      <alignment horizontal="left"/>
    </xf>
    <xf numFmtId="164" fontId="9" fillId="0" borderId="3" xfId="0" applyNumberFormat="1" applyFont="1" applyFill="1" applyBorder="1" applyAlignment="1" applyProtection="1">
      <alignment vertical="center"/>
    </xf>
    <xf numFmtId="164" fontId="9" fillId="0" borderId="7" xfId="0" applyNumberFormat="1" applyFont="1" applyFill="1" applyBorder="1" applyAlignment="1" applyProtection="1">
      <alignment vertical="center"/>
    </xf>
    <xf numFmtId="164" fontId="9" fillId="0" borderId="3" xfId="0" applyNumberFormat="1" applyFont="1" applyFill="1" applyBorder="1" applyAlignment="1" applyProtection="1">
      <alignment horizontal="right"/>
    </xf>
    <xf numFmtId="164" fontId="2" fillId="0" borderId="5" xfId="0" applyNumberFormat="1" applyFont="1" applyFill="1" applyBorder="1" applyAlignment="1" applyProtection="1"/>
    <xf numFmtId="164" fontId="2" fillId="0" borderId="6" xfId="0" applyNumberFormat="1" applyFont="1" applyFill="1" applyBorder="1" applyAlignment="1" applyProtection="1"/>
    <xf numFmtId="164" fontId="3" fillId="0" borderId="8" xfId="0" applyNumberFormat="1" applyFont="1" applyFill="1" applyBorder="1" applyAlignment="1" applyProtection="1">
      <alignment horizontal="left"/>
    </xf>
    <xf numFmtId="164" fontId="3" fillId="0" borderId="8" xfId="0" applyNumberFormat="1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left" vertical="center"/>
    </xf>
    <xf numFmtId="164" fontId="2" fillId="0" borderId="3" xfId="0" applyNumberFormat="1" applyFont="1" applyFill="1" applyBorder="1" applyAlignment="1" applyProtection="1">
      <alignment horizontal="left" vertical="center"/>
    </xf>
    <xf numFmtId="164" fontId="2" fillId="0" borderId="14" xfId="0" applyNumberFormat="1" applyFont="1" applyFill="1" applyBorder="1" applyAlignment="1" applyProtection="1">
      <alignment vertical="center"/>
    </xf>
    <xf numFmtId="164" fontId="2" fillId="0" borderId="14" xfId="0" applyNumberFormat="1" applyFont="1" applyFill="1" applyBorder="1" applyAlignment="1" applyProtection="1"/>
    <xf numFmtId="164" fontId="2" fillId="0" borderId="4" xfId="0" applyNumberFormat="1" applyFont="1" applyFill="1" applyBorder="1" applyAlignment="1" applyProtection="1">
      <alignment horizontal="right"/>
    </xf>
    <xf numFmtId="164" fontId="2" fillId="0" borderId="6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Alignment="1" applyProtection="1">
      <alignment vertical="center"/>
    </xf>
    <xf numFmtId="164" fontId="2" fillId="0" borderId="0" xfId="0" quotePrefix="1" applyNumberFormat="1" applyFont="1" applyFill="1" applyBorder="1" applyAlignment="1" applyProtection="1"/>
    <xf numFmtId="164" fontId="2" fillId="0" borderId="5" xfId="0" quotePrefix="1" applyNumberFormat="1" applyFont="1" applyFill="1" applyBorder="1" applyAlignment="1" applyProtection="1">
      <alignment horizontal="left" vertical="center"/>
    </xf>
    <xf numFmtId="164" fontId="10" fillId="0" borderId="0" xfId="0" applyNumberFormat="1" applyFont="1" applyFill="1" applyAlignment="1" applyProtection="1"/>
    <xf numFmtId="164" fontId="11" fillId="0" borderId="0" xfId="0" applyNumberFormat="1" applyFont="1" applyFill="1" applyBorder="1" applyAlignment="1" applyProtection="1">
      <alignment horizontal="left"/>
    </xf>
    <xf numFmtId="164" fontId="13" fillId="0" borderId="0" xfId="0" applyNumberFormat="1" applyFont="1" applyFill="1" applyAlignment="1" applyProtection="1"/>
    <xf numFmtId="164" fontId="15" fillId="0" borderId="0" xfId="0" applyNumberFormat="1" applyFont="1" applyFill="1" applyAlignment="1" applyProtection="1"/>
    <xf numFmtId="0" fontId="13" fillId="0" borderId="0" xfId="0" applyFont="1" applyFill="1" applyAlignment="1" applyProtection="1">
      <alignment vertical="center"/>
    </xf>
    <xf numFmtId="4" fontId="13" fillId="0" borderId="0" xfId="0" applyNumberFormat="1" applyFont="1" applyFill="1" applyAlignment="1" applyProtection="1">
      <alignment vertical="center"/>
    </xf>
    <xf numFmtId="164" fontId="13" fillId="0" borderId="3" xfId="0" applyNumberFormat="1" applyFont="1" applyFill="1" applyBorder="1" applyAlignment="1" applyProtection="1"/>
    <xf numFmtId="164" fontId="13" fillId="0" borderId="3" xfId="0" applyNumberFormat="1" applyFont="1" applyFill="1" applyBorder="1" applyAlignment="1" applyProtection="1">
      <alignment vertical="center"/>
    </xf>
    <xf numFmtId="164" fontId="13" fillId="0" borderId="0" xfId="0" applyNumberFormat="1" applyFont="1" applyFill="1" applyAlignment="1" applyProtection="1">
      <alignment horizontal="left"/>
    </xf>
    <xf numFmtId="164" fontId="13" fillId="0" borderId="3" xfId="0" applyNumberFormat="1" applyFont="1" applyFill="1" applyBorder="1" applyAlignment="1" applyProtection="1">
      <alignment horizontal="left"/>
    </xf>
    <xf numFmtId="164" fontId="13" fillId="0" borderId="3" xfId="0" applyNumberFormat="1" applyFont="1" applyFill="1" applyBorder="1" applyAlignment="1" applyProtection="1">
      <alignment horizontal="right"/>
    </xf>
    <xf numFmtId="2" fontId="3" fillId="0" borderId="2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right"/>
    </xf>
    <xf numFmtId="2" fontId="3" fillId="0" borderId="1" xfId="0" applyNumberFormat="1" applyFont="1" applyFill="1" applyBorder="1" applyAlignment="1" applyProtection="1"/>
    <xf numFmtId="2" fontId="3" fillId="0" borderId="1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Alignment="1" applyProtection="1">
      <alignment horizontal="left"/>
    </xf>
    <xf numFmtId="2" fontId="3" fillId="0" borderId="0" xfId="0" applyNumberFormat="1" applyFont="1" applyFill="1" applyAlignment="1" applyProtection="1">
      <alignment horizontal="right" vertical="center"/>
    </xf>
    <xf numFmtId="2" fontId="3" fillId="0" borderId="14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Alignment="1" applyProtection="1">
      <alignment horizontal="center"/>
    </xf>
    <xf numFmtId="164" fontId="3" fillId="0" borderId="4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Fill="1" applyAlignment="1" applyProtection="1"/>
    <xf numFmtId="164" fontId="13" fillId="0" borderId="0" xfId="0" applyNumberFormat="1" applyFont="1" applyFill="1" applyAlignment="1" applyProtection="1">
      <alignment vertical="center"/>
    </xf>
    <xf numFmtId="4" fontId="13" fillId="0" borderId="0" xfId="0" applyNumberFormat="1" applyFont="1" applyFill="1" applyBorder="1" applyAlignment="1" applyProtection="1">
      <alignment horizontal="right"/>
    </xf>
    <xf numFmtId="2" fontId="14" fillId="0" borderId="0" xfId="0" applyNumberFormat="1" applyFont="1" applyFill="1" applyProtection="1"/>
    <xf numFmtId="164" fontId="13" fillId="0" borderId="0" xfId="0" applyNumberFormat="1" applyFont="1" applyFill="1" applyAlignment="1" applyProtection="1">
      <alignment horizontal="center"/>
    </xf>
    <xf numFmtId="2" fontId="13" fillId="0" borderId="0" xfId="0" applyNumberFormat="1" applyFont="1" applyFill="1" applyBorder="1" applyAlignment="1" applyProtection="1"/>
    <xf numFmtId="2" fontId="13" fillId="0" borderId="0" xfId="0" applyNumberFormat="1" applyFont="1" applyFill="1" applyBorder="1" applyAlignment="1" applyProtection="1">
      <alignment horizontal="right"/>
    </xf>
    <xf numFmtId="2" fontId="13" fillId="0" borderId="0" xfId="0" applyNumberFormat="1" applyFont="1" applyFill="1" applyAlignment="1" applyProtection="1">
      <alignment vertical="center"/>
    </xf>
    <xf numFmtId="164" fontId="13" fillId="0" borderId="0" xfId="0" applyNumberFormat="1" applyFont="1" applyFill="1" applyBorder="1" applyAlignment="1" applyProtection="1">
      <alignment horizontal="left" vertical="center"/>
    </xf>
    <xf numFmtId="164" fontId="18" fillId="0" borderId="0" xfId="0" applyNumberFormat="1" applyFont="1" applyFill="1" applyAlignment="1" applyProtection="1"/>
    <xf numFmtId="164" fontId="18" fillId="0" borderId="0" xfId="0" applyNumberFormat="1" applyFont="1" applyFill="1" applyBorder="1" applyAlignment="1" applyProtection="1">
      <alignment horizontal="left"/>
    </xf>
    <xf numFmtId="164" fontId="18" fillId="0" borderId="0" xfId="0" applyNumberFormat="1" applyFont="1" applyFill="1" applyBorder="1" applyAlignment="1" applyProtection="1">
      <alignment vertical="center"/>
    </xf>
    <xf numFmtId="164" fontId="18" fillId="0" borderId="0" xfId="0" applyNumberFormat="1" applyFont="1" applyFill="1" applyBorder="1" applyAlignment="1" applyProtection="1">
      <alignment horizontal="right"/>
    </xf>
    <xf numFmtId="2" fontId="17" fillId="0" borderId="0" xfId="0" applyNumberFormat="1" applyFont="1" applyFill="1" applyBorder="1" applyAlignment="1" applyProtection="1">
      <alignment horizontal="right"/>
    </xf>
    <xf numFmtId="0" fontId="9" fillId="0" borderId="3" xfId="0" applyFont="1" applyFill="1" applyBorder="1" applyAlignment="1" applyProtection="1">
      <alignment horizontal="right"/>
    </xf>
    <xf numFmtId="0" fontId="8" fillId="0" borderId="0" xfId="0" applyFont="1" applyFill="1" applyAlignment="1" applyProtection="1"/>
    <xf numFmtId="0" fontId="9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/>
    <xf numFmtId="0" fontId="9" fillId="0" borderId="6" xfId="0" applyFont="1" applyFill="1" applyBorder="1" applyAlignment="1" applyProtection="1">
      <alignment horizontal="left"/>
    </xf>
    <xf numFmtId="0" fontId="9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horizontal="left"/>
    </xf>
    <xf numFmtId="164" fontId="9" fillId="0" borderId="0" xfId="0" applyNumberFormat="1" applyFont="1" applyFill="1" applyAlignment="1" applyProtection="1">
      <alignment horizontal="left"/>
    </xf>
    <xf numFmtId="164" fontId="9" fillId="0" borderId="0" xfId="0" applyNumberFormat="1" applyFont="1" applyFill="1" applyBorder="1" applyAlignment="1" applyProtection="1"/>
    <xf numFmtId="164" fontId="9" fillId="0" borderId="3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left" vertical="center"/>
    </xf>
    <xf numFmtId="164" fontId="9" fillId="0" borderId="0" xfId="0" applyNumberFormat="1" applyFont="1" applyFill="1" applyAlignment="1" applyProtection="1">
      <alignment vertical="center"/>
    </xf>
    <xf numFmtId="164" fontId="9" fillId="0" borderId="0" xfId="0" applyNumberFormat="1" applyFont="1" applyFill="1" applyAlignment="1" applyProtection="1"/>
    <xf numFmtId="164" fontId="8" fillId="0" borderId="0" xfId="0" applyNumberFormat="1" applyFont="1" applyFill="1" applyBorder="1" applyAlignment="1" applyProtection="1"/>
    <xf numFmtId="164" fontId="9" fillId="0" borderId="0" xfId="0" applyNumberFormat="1" applyFont="1" applyFill="1" applyAlignment="1" applyProtection="1">
      <alignment horizontal="right"/>
    </xf>
    <xf numFmtId="164" fontId="7" fillId="0" borderId="3" xfId="0" applyNumberFormat="1" applyFont="1" applyFill="1" applyBorder="1" applyAlignment="1" applyProtection="1"/>
    <xf numFmtId="164" fontId="27" fillId="0" borderId="0" xfId="0" applyNumberFormat="1" applyFont="1" applyFill="1" applyAlignment="1" applyProtection="1"/>
    <xf numFmtId="164" fontId="9" fillId="0" borderId="5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Alignment="1" applyProtection="1">
      <alignment horizontal="center" vertical="center"/>
    </xf>
    <xf numFmtId="2" fontId="3" fillId="0" borderId="0" xfId="0" quotePrefix="1" applyNumberFormat="1" applyFont="1" applyFill="1" applyBorder="1" applyAlignment="1" applyProtection="1">
      <alignment horizontal="right"/>
    </xf>
    <xf numFmtId="2" fontId="3" fillId="0" borderId="5" xfId="0" applyNumberFormat="1" applyFont="1" applyFill="1" applyBorder="1" applyAlignment="1" applyProtection="1">
      <alignment horizontal="right"/>
    </xf>
    <xf numFmtId="2" fontId="3" fillId="0" borderId="0" xfId="0" applyNumberFormat="1" applyFont="1" applyFill="1" applyAlignment="1" applyProtection="1"/>
    <xf numFmtId="164" fontId="29" fillId="0" borderId="3" xfId="0" applyNumberFormat="1" applyFont="1" applyFill="1" applyBorder="1" applyAlignment="1" applyProtection="1">
      <alignment vertical="center"/>
    </xf>
    <xf numFmtId="164" fontId="29" fillId="0" borderId="0" xfId="0" applyNumberFormat="1" applyFont="1" applyFill="1" applyAlignment="1" applyProtection="1">
      <alignment vertical="center"/>
    </xf>
    <xf numFmtId="164" fontId="7" fillId="0" borderId="0" xfId="0" applyNumberFormat="1" applyFont="1" applyFill="1" applyAlignment="1" applyProtection="1"/>
    <xf numFmtId="2" fontId="2" fillId="0" borderId="5" xfId="0" applyNumberFormat="1" applyFont="1" applyFill="1" applyBorder="1" applyAlignment="1" applyProtection="1">
      <alignment horizontal="right"/>
    </xf>
    <xf numFmtId="2" fontId="2" fillId="0" borderId="14" xfId="0" applyNumberFormat="1" applyFont="1" applyFill="1" applyBorder="1" applyAlignment="1" applyProtection="1"/>
    <xf numFmtId="164" fontId="22" fillId="0" borderId="0" xfId="0" applyNumberFormat="1" applyFont="1" applyFill="1" applyAlignment="1" applyProtection="1">
      <alignment vertical="center"/>
    </xf>
    <xf numFmtId="2" fontId="2" fillId="0" borderId="0" xfId="0" applyNumberFormat="1" applyFont="1" applyFill="1" applyAlignment="1" applyProtection="1"/>
    <xf numFmtId="2" fontId="13" fillId="0" borderId="0" xfId="0" applyNumberFormat="1" applyFont="1" applyFill="1" applyAlignment="1" applyProtection="1">
      <alignment horizontal="center"/>
    </xf>
    <xf numFmtId="0" fontId="2" fillId="0" borderId="0" xfId="0" applyFont="1" applyFill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Alignment="1" applyProtection="1">
      <alignment vertical="center"/>
    </xf>
    <xf numFmtId="2" fontId="2" fillId="0" borderId="0" xfId="0" applyNumberFormat="1" applyFont="1" applyFill="1" applyBorder="1" applyAlignment="1" applyProtection="1"/>
    <xf numFmtId="2" fontId="2" fillId="0" borderId="0" xfId="0" quotePrefix="1" applyNumberFormat="1" applyFont="1" applyFill="1" applyBorder="1" applyAlignment="1" applyProtection="1">
      <alignment horizontal="right"/>
    </xf>
    <xf numFmtId="2" fontId="3" fillId="0" borderId="0" xfId="0" applyNumberFormat="1" applyFont="1" applyFill="1" applyBorder="1" applyAlignment="1" applyProtection="1"/>
    <xf numFmtId="2" fontId="2" fillId="0" borderId="0" xfId="0" quotePrefix="1" applyNumberFormat="1" applyFont="1" applyFill="1" applyBorder="1" applyAlignment="1" applyProtection="1"/>
    <xf numFmtId="2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/>
    </xf>
    <xf numFmtId="164" fontId="2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center"/>
    </xf>
    <xf numFmtId="2" fontId="18" fillId="0" borderId="0" xfId="0" applyNumberFormat="1" applyFont="1" applyFill="1" applyBorder="1" applyAlignment="1" applyProtection="1">
      <alignment horizontal="right"/>
    </xf>
    <xf numFmtId="164" fontId="8" fillId="0" borderId="0" xfId="0" applyNumberFormat="1" applyFont="1" applyFill="1" applyBorder="1" applyAlignment="1" applyProtection="1">
      <alignment vertical="center"/>
    </xf>
    <xf numFmtId="164" fontId="9" fillId="0" borderId="0" xfId="0" applyNumberFormat="1" applyFont="1" applyFill="1" applyBorder="1" applyAlignment="1" applyProtection="1">
      <alignment horizontal="center"/>
    </xf>
    <xf numFmtId="164" fontId="7" fillId="0" borderId="0" xfId="0" applyNumberFormat="1" applyFont="1" applyFill="1" applyBorder="1" applyAlignment="1" applyProtection="1"/>
    <xf numFmtId="164" fontId="2" fillId="0" borderId="4" xfId="0" applyNumberFormat="1" applyFont="1" applyFill="1" applyBorder="1" applyAlignment="1" applyProtection="1">
      <alignment horizontal="center"/>
    </xf>
    <xf numFmtId="164" fontId="2" fillId="0" borderId="3" xfId="0" applyNumberFormat="1" applyFont="1" applyFill="1" applyBorder="1" applyAlignment="1" applyProtection="1"/>
    <xf numFmtId="164" fontId="23" fillId="0" borderId="0" xfId="0" applyNumberFormat="1" applyFont="1" applyFill="1" applyBorder="1" applyAlignment="1" applyProtection="1"/>
    <xf numFmtId="164" fontId="19" fillId="0" borderId="0" xfId="0" applyNumberFormat="1" applyFont="1" applyFill="1" applyBorder="1" applyAlignment="1" applyProtection="1">
      <alignment horizontal="right"/>
    </xf>
    <xf numFmtId="0" fontId="9" fillId="0" borderId="7" xfId="0" applyFont="1" applyFill="1" applyBorder="1" applyAlignment="1" applyProtection="1">
      <alignment horizontal="right"/>
    </xf>
    <xf numFmtId="0" fontId="7" fillId="0" borderId="0" xfId="0" applyFont="1" applyFill="1" applyAlignment="1" applyProtection="1">
      <alignment wrapText="1"/>
    </xf>
    <xf numFmtId="0" fontId="7" fillId="0" borderId="11" xfId="0" applyFont="1" applyFill="1" applyBorder="1" applyAlignment="1" applyProtection="1">
      <alignment wrapText="1"/>
    </xf>
    <xf numFmtId="164" fontId="3" fillId="0" borderId="0" xfId="0" applyNumberFormat="1" applyFont="1" applyFill="1" applyBorder="1" applyAlignment="1" applyProtection="1">
      <alignment horizontal="left"/>
    </xf>
    <xf numFmtId="0" fontId="9" fillId="0" borderId="0" xfId="0" quotePrefix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164" fontId="9" fillId="0" borderId="3" xfId="0" quotePrefix="1" applyNumberFormat="1" applyFont="1" applyFill="1" applyBorder="1" applyAlignment="1" applyProtection="1">
      <alignment horizontal="right"/>
    </xf>
    <xf numFmtId="0" fontId="2" fillId="0" borderId="7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/>
    <xf numFmtId="0" fontId="9" fillId="0" borderId="7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/>
    <xf numFmtId="0" fontId="3" fillId="0" borderId="0" xfId="0" applyFont="1" applyFill="1" applyAlignment="1" applyProtection="1">
      <alignment vertical="center"/>
    </xf>
    <xf numFmtId="164" fontId="33" fillId="0" borderId="0" xfId="0" applyNumberFormat="1" applyFont="1" applyFill="1" applyBorder="1" applyAlignment="1" applyProtection="1">
      <alignment horizontal="left"/>
    </xf>
    <xf numFmtId="164" fontId="2" fillId="0" borderId="5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Alignment="1" applyProtection="1"/>
    <xf numFmtId="164" fontId="2" fillId="0" borderId="7" xfId="0" applyNumberFormat="1" applyFont="1" applyFill="1" applyBorder="1" applyAlignment="1" applyProtection="1">
      <alignment vertical="center"/>
    </xf>
    <xf numFmtId="164" fontId="9" fillId="0" borderId="4" xfId="0" applyNumberFormat="1" applyFont="1" applyFill="1" applyBorder="1" applyAlignment="1" applyProtection="1">
      <alignment vertical="center"/>
    </xf>
    <xf numFmtId="164" fontId="9" fillId="0" borderId="10" xfId="0" applyNumberFormat="1" applyFont="1" applyFill="1" applyBorder="1" applyAlignment="1" applyProtection="1">
      <alignment vertical="center"/>
    </xf>
    <xf numFmtId="164" fontId="9" fillId="0" borderId="10" xfId="0" quotePrefix="1" applyNumberFormat="1" applyFont="1" applyFill="1" applyBorder="1" applyAlignment="1" applyProtection="1">
      <alignment horizontal="right"/>
    </xf>
    <xf numFmtId="164" fontId="9" fillId="0" borderId="12" xfId="0" applyNumberFormat="1" applyFont="1" applyFill="1" applyBorder="1" applyAlignment="1" applyProtection="1">
      <alignment vertical="center"/>
    </xf>
    <xf numFmtId="164" fontId="9" fillId="0" borderId="12" xfId="0" applyNumberFormat="1" applyFont="1" applyFill="1" applyBorder="1" applyAlignment="1" applyProtection="1">
      <alignment horizontal="right"/>
    </xf>
    <xf numFmtId="9" fontId="9" fillId="0" borderId="10" xfId="1" applyFont="1" applyFill="1" applyBorder="1" applyAlignment="1" applyProtection="1">
      <alignment horizontal="right"/>
    </xf>
    <xf numFmtId="164" fontId="9" fillId="0" borderId="10" xfId="0" applyNumberFormat="1" applyFont="1" applyFill="1" applyBorder="1" applyAlignment="1" applyProtection="1">
      <alignment horizontal="right"/>
    </xf>
    <xf numFmtId="164" fontId="9" fillId="0" borderId="5" xfId="0" applyNumberFormat="1" applyFont="1" applyFill="1" applyBorder="1" applyAlignment="1" applyProtection="1">
      <alignment horizontal="right"/>
    </xf>
    <xf numFmtId="164" fontId="2" fillId="0" borderId="4" xfId="0" applyNumberFormat="1" applyFont="1" applyFill="1" applyBorder="1" applyAlignment="1" applyProtection="1">
      <alignment vertical="center"/>
    </xf>
    <xf numFmtId="164" fontId="2" fillId="0" borderId="10" xfId="0" applyNumberFormat="1" applyFont="1" applyFill="1" applyBorder="1" applyAlignment="1" applyProtection="1">
      <alignment vertic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2" xfId="0" applyNumberFormat="1" applyFont="1" applyFill="1" applyBorder="1" applyAlignment="1" applyProtection="1">
      <alignment vertical="center"/>
    </xf>
    <xf numFmtId="164" fontId="2" fillId="0" borderId="12" xfId="0" applyNumberFormat="1" applyFont="1" applyFill="1" applyBorder="1" applyAlignment="1" applyProtection="1">
      <alignment horizontal="center"/>
    </xf>
    <xf numFmtId="9" fontId="2" fillId="0" borderId="10" xfId="1" applyFont="1" applyFill="1" applyBorder="1" applyAlignment="1" applyProtection="1">
      <alignment horizontal="right"/>
    </xf>
    <xf numFmtId="164" fontId="2" fillId="0" borderId="10" xfId="0" applyNumberFormat="1" applyFont="1" applyFill="1" applyBorder="1" applyAlignment="1" applyProtection="1">
      <alignment horizontal="right"/>
    </xf>
    <xf numFmtId="164" fontId="2" fillId="0" borderId="12" xfId="0" applyNumberFormat="1" applyFont="1" applyFill="1" applyBorder="1" applyAlignment="1" applyProtection="1">
      <alignment horizontal="right"/>
    </xf>
    <xf numFmtId="164" fontId="9" fillId="0" borderId="16" xfId="0" applyNumberFormat="1" applyFont="1" applyFill="1" applyBorder="1" applyAlignment="1" applyProtection="1">
      <alignment horizontal="center"/>
    </xf>
    <xf numFmtId="164" fontId="9" fillId="0" borderId="17" xfId="0" applyNumberFormat="1" applyFont="1" applyFill="1" applyBorder="1" applyAlignment="1" applyProtection="1">
      <alignment vertical="center"/>
    </xf>
    <xf numFmtId="164" fontId="9" fillId="0" borderId="6" xfId="0" applyNumberFormat="1" applyFont="1" applyFill="1" applyBorder="1" applyAlignment="1" applyProtection="1">
      <alignment horizontal="right"/>
    </xf>
    <xf numFmtId="164" fontId="9" fillId="0" borderId="4" xfId="0" applyNumberFormat="1" applyFont="1" applyFill="1" applyBorder="1" applyAlignment="1" applyProtection="1">
      <alignment horizontal="right"/>
    </xf>
    <xf numFmtId="164" fontId="9" fillId="0" borderId="4" xfId="0" quotePrefix="1" applyNumberFormat="1" applyFont="1" applyFill="1" applyBorder="1" applyAlignment="1" applyProtection="1">
      <alignment horizontal="right"/>
    </xf>
    <xf numFmtId="9" fontId="9" fillId="0" borderId="3" xfId="1" applyFont="1" applyFill="1" applyBorder="1" applyAlignment="1" applyProtection="1">
      <alignment horizontal="right"/>
    </xf>
    <xf numFmtId="164" fontId="9" fillId="0" borderId="5" xfId="0" applyNumberFormat="1" applyFont="1" applyFill="1" applyBorder="1" applyAlignment="1" applyProtection="1">
      <alignment vertical="center"/>
    </xf>
    <xf numFmtId="0" fontId="0" fillId="0" borderId="0" xfId="0" applyFill="1" applyBorder="1" applyProtection="1"/>
    <xf numFmtId="0" fontId="9" fillId="0" borderId="0" xfId="0" applyFont="1" applyFill="1" applyAlignment="1" applyProtection="1">
      <alignment horizontal="left" vertical="center"/>
    </xf>
    <xf numFmtId="2" fontId="32" fillId="0" borderId="0" xfId="0" applyNumberFormat="1" applyFont="1" applyFill="1" applyProtection="1"/>
    <xf numFmtId="4" fontId="2" fillId="0" borderId="0" xfId="0" applyNumberFormat="1" applyFont="1" applyFill="1" applyAlignment="1" applyProtection="1">
      <alignment vertical="center"/>
    </xf>
    <xf numFmtId="0" fontId="32" fillId="0" borderId="18" xfId="0" applyFont="1" applyFill="1" applyBorder="1" applyProtection="1"/>
    <xf numFmtId="164" fontId="35" fillId="0" borderId="0" xfId="0" applyNumberFormat="1" applyFont="1" applyFill="1" applyAlignment="1" applyProtection="1"/>
    <xf numFmtId="164" fontId="37" fillId="0" borderId="3" xfId="2" applyNumberFormat="1" applyFont="1" applyFill="1" applyBorder="1" applyAlignment="1" applyProtection="1">
      <alignment horizontal="right" wrapText="1"/>
    </xf>
    <xf numFmtId="164" fontId="37" fillId="0" borderId="3" xfId="2" applyNumberFormat="1" applyFont="1" applyFill="1" applyBorder="1" applyAlignment="1" applyProtection="1">
      <alignment horizontal="right"/>
    </xf>
    <xf numFmtId="164" fontId="10" fillId="0" borderId="3" xfId="2" applyNumberFormat="1" applyFont="1" applyFill="1" applyBorder="1" applyAlignment="1" applyProtection="1">
      <alignment horizontal="right"/>
    </xf>
    <xf numFmtId="164" fontId="38" fillId="0" borderId="0" xfId="0" applyNumberFormat="1" applyFont="1" applyFill="1" applyAlignment="1" applyProtection="1">
      <alignment horizontal="left"/>
    </xf>
    <xf numFmtId="164" fontId="39" fillId="0" borderId="0" xfId="0" applyNumberFormat="1" applyFont="1" applyFill="1" applyAlignment="1" applyProtection="1">
      <alignment horizontal="left"/>
    </xf>
    <xf numFmtId="164" fontId="16" fillId="0" borderId="0" xfId="0" applyNumberFormat="1" applyFont="1" applyFill="1" applyBorder="1" applyAlignment="1" applyProtection="1"/>
    <xf numFmtId="164" fontId="40" fillId="0" borderId="0" xfId="0" applyNumberFormat="1" applyFont="1" applyFill="1" applyAlignment="1" applyProtection="1"/>
    <xf numFmtId="49" fontId="16" fillId="0" borderId="0" xfId="0" applyNumberFormat="1" applyFont="1" applyFill="1" applyBorder="1" applyAlignment="1" applyProtection="1"/>
    <xf numFmtId="3" fontId="16" fillId="0" borderId="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 applyProtection="1"/>
    <xf numFmtId="2" fontId="29" fillId="0" borderId="0" xfId="0" applyNumberFormat="1" applyFont="1" applyFill="1" applyAlignment="1" applyProtection="1">
      <alignment horizontal="center"/>
    </xf>
    <xf numFmtId="164" fontId="22" fillId="0" borderId="0" xfId="0" applyNumberFormat="1" applyFont="1" applyFill="1" applyAlignment="1" applyProtection="1">
      <alignment horizontal="left"/>
    </xf>
    <xf numFmtId="2" fontId="16" fillId="0" borderId="0" xfId="0" applyNumberFormat="1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vertical="center"/>
    </xf>
    <xf numFmtId="0" fontId="26" fillId="0" borderId="0" xfId="0" applyFont="1" applyFill="1" applyProtection="1"/>
    <xf numFmtId="0" fontId="9" fillId="0" borderId="0" xfId="0" applyFont="1" applyFill="1" applyAlignment="1" applyProtection="1">
      <alignment vertical="top"/>
    </xf>
    <xf numFmtId="49" fontId="16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/>
    </xf>
    <xf numFmtId="2" fontId="25" fillId="0" borderId="0" xfId="0" applyNumberFormat="1" applyFont="1" applyFill="1" applyAlignment="1" applyProtection="1">
      <alignment vertical="center"/>
    </xf>
    <xf numFmtId="3" fontId="16" fillId="0" borderId="0" xfId="0" applyNumberFormat="1" applyFont="1" applyFill="1" applyAlignment="1" applyProtection="1">
      <alignment horizontal="center"/>
    </xf>
    <xf numFmtId="3" fontId="16" fillId="0" borderId="0" xfId="0" applyNumberFormat="1" applyFont="1" applyFill="1" applyAlignment="1" applyProtection="1">
      <alignment horizontal="center" vertical="center"/>
    </xf>
    <xf numFmtId="3" fontId="26" fillId="0" borderId="0" xfId="0" applyNumberFormat="1" applyFont="1" applyFill="1" applyAlignment="1" applyProtection="1">
      <alignment horizontal="center"/>
    </xf>
    <xf numFmtId="3" fontId="3" fillId="0" borderId="1" xfId="0" applyNumberFormat="1" applyFont="1" applyFill="1" applyBorder="1" applyAlignment="1" applyProtection="1">
      <alignment horizontal="center"/>
    </xf>
    <xf numFmtId="3" fontId="3" fillId="0" borderId="2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Alignment="1" applyProtection="1">
      <alignment horizontal="center"/>
    </xf>
    <xf numFmtId="3" fontId="3" fillId="0" borderId="5" xfId="0" applyNumberFormat="1" applyFont="1" applyFill="1" applyBorder="1" applyAlignment="1" applyProtection="1">
      <alignment horizontal="center"/>
    </xf>
    <xf numFmtId="3" fontId="3" fillId="0" borderId="6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3" fontId="9" fillId="0" borderId="3" xfId="0" applyNumberFormat="1" applyFont="1" applyFill="1" applyBorder="1" applyAlignment="1" applyProtection="1">
      <alignment horizontal="center"/>
    </xf>
    <xf numFmtId="1" fontId="3" fillId="0" borderId="3" xfId="0" applyNumberFormat="1" applyFont="1" applyFill="1" applyBorder="1" applyAlignment="1" applyProtection="1">
      <alignment horizontal="center"/>
    </xf>
    <xf numFmtId="1" fontId="19" fillId="0" borderId="3" xfId="0" applyNumberFormat="1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right"/>
    </xf>
    <xf numFmtId="2" fontId="3" fillId="0" borderId="15" xfId="0" applyNumberFormat="1" applyFont="1" applyFill="1" applyBorder="1" applyAlignment="1" applyProtection="1">
      <alignment horizontal="right"/>
    </xf>
    <xf numFmtId="164" fontId="3" fillId="0" borderId="19" xfId="0" applyNumberFormat="1" applyFont="1" applyFill="1" applyBorder="1" applyAlignment="1" applyProtection="1">
      <alignment horizontal="right"/>
    </xf>
    <xf numFmtId="0" fontId="2" fillId="0" borderId="5" xfId="0" applyFont="1" applyFill="1" applyBorder="1" applyAlignment="1" applyProtection="1"/>
    <xf numFmtId="2" fontId="3" fillId="0" borderId="5" xfId="0" applyNumberFormat="1" applyFont="1" applyFill="1" applyBorder="1" applyAlignment="1" applyProtection="1"/>
    <xf numFmtId="164" fontId="2" fillId="0" borderId="6" xfId="0" applyNumberFormat="1" applyFont="1" applyFill="1" applyBorder="1" applyAlignment="1" applyProtection="1">
      <alignment horizontal="left"/>
    </xf>
    <xf numFmtId="164" fontId="2" fillId="0" borderId="5" xfId="0" quotePrefix="1" applyNumberFormat="1" applyFont="1" applyFill="1" applyBorder="1" applyAlignment="1" applyProtection="1">
      <alignment horizontal="right"/>
    </xf>
    <xf numFmtId="164" fontId="2" fillId="0" borderId="15" xfId="0" quotePrefix="1" applyNumberFormat="1" applyFont="1" applyFill="1" applyBorder="1" applyAlignment="1" applyProtection="1">
      <alignment horizontal="right"/>
    </xf>
    <xf numFmtId="3" fontId="9" fillId="0" borderId="3" xfId="0" quotePrefix="1" applyNumberFormat="1" applyFont="1" applyFill="1" applyBorder="1" applyAlignment="1" applyProtection="1">
      <alignment horizontal="center"/>
    </xf>
    <xf numFmtId="3" fontId="2" fillId="0" borderId="0" xfId="0" quotePrefix="1" applyNumberFormat="1" applyFont="1" applyFill="1" applyBorder="1" applyAlignment="1" applyProtection="1">
      <alignment horizontal="center"/>
    </xf>
    <xf numFmtId="3" fontId="9" fillId="0" borderId="0" xfId="0" quotePrefix="1" applyNumberFormat="1" applyFont="1" applyFill="1" applyBorder="1" applyAlignment="1" applyProtection="1">
      <alignment horizontal="center"/>
    </xf>
    <xf numFmtId="3" fontId="2" fillId="0" borderId="5" xfId="0" applyNumberFormat="1" applyFont="1" applyFill="1" applyBorder="1" applyAlignment="1" applyProtection="1">
      <alignment horizontal="center"/>
    </xf>
    <xf numFmtId="3" fontId="3" fillId="0" borderId="8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Alignment="1" applyProtection="1">
      <alignment horizontal="center"/>
    </xf>
    <xf numFmtId="3" fontId="3" fillId="0" borderId="19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Alignment="1" applyProtection="1">
      <alignment horizontal="center" vertical="center"/>
    </xf>
    <xf numFmtId="3" fontId="2" fillId="0" borderId="0" xfId="0" applyNumberFormat="1" applyFont="1" applyFill="1" applyAlignment="1" applyProtection="1">
      <alignment horizontal="center" vertical="center"/>
    </xf>
    <xf numFmtId="3" fontId="2" fillId="0" borderId="14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</xf>
    <xf numFmtId="2" fontId="3" fillId="0" borderId="19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Fill="1" applyBorder="1" applyAlignment="1" applyProtection="1"/>
    <xf numFmtId="164" fontId="2" fillId="0" borderId="15" xfId="0" applyNumberFormat="1" applyFont="1" applyFill="1" applyBorder="1" applyAlignment="1" applyProtection="1"/>
    <xf numFmtId="2" fontId="2" fillId="0" borderId="15" xfId="0" applyNumberFormat="1" applyFont="1" applyFill="1" applyBorder="1" applyAlignment="1" applyProtection="1">
      <alignment horizontal="right"/>
      <protection locked="0"/>
    </xf>
    <xf numFmtId="164" fontId="2" fillId="0" borderId="17" xfId="0" applyNumberFormat="1" applyFont="1" applyFill="1" applyBorder="1" applyAlignment="1" applyProtection="1"/>
    <xf numFmtId="2" fontId="3" fillId="0" borderId="17" xfId="0" applyNumberFormat="1" applyFont="1" applyFill="1" applyBorder="1" applyAlignment="1" applyProtection="1"/>
    <xf numFmtId="164" fontId="2" fillId="0" borderId="5" xfId="0" applyNumberFormat="1" applyFont="1" applyFill="1" applyBorder="1" applyAlignment="1" applyProtection="1">
      <alignment horizontal="left"/>
    </xf>
    <xf numFmtId="164" fontId="2" fillId="0" borderId="5" xfId="0" applyNumberFormat="1" applyFont="1" applyFill="1" applyBorder="1" applyAlignment="1" applyProtection="1">
      <alignment horizontal="center" vertical="center"/>
    </xf>
    <xf numFmtId="164" fontId="2" fillId="0" borderId="18" xfId="0" applyNumberFormat="1" applyFont="1" applyFill="1" applyBorder="1" applyAlignment="1" applyProtection="1">
      <alignment horizontal="left"/>
    </xf>
    <xf numFmtId="164" fontId="2" fillId="0" borderId="18" xfId="0" applyNumberFormat="1" applyFont="1" applyFill="1" applyBorder="1" applyAlignment="1" applyProtection="1"/>
    <xf numFmtId="164" fontId="2" fillId="0" borderId="18" xfId="0" applyNumberFormat="1" applyFont="1" applyFill="1" applyBorder="1" applyAlignment="1" applyProtection="1">
      <alignment horizontal="center" vertical="center"/>
    </xf>
    <xf numFmtId="164" fontId="2" fillId="0" borderId="18" xfId="0" applyNumberFormat="1" applyFont="1" applyFill="1" applyBorder="1" applyAlignment="1" applyProtection="1">
      <alignment horizontal="right"/>
    </xf>
    <xf numFmtId="2" fontId="3" fillId="0" borderId="18" xfId="0" applyNumberFormat="1" applyFont="1" applyFill="1" applyBorder="1" applyAlignment="1" applyProtection="1">
      <alignment horizontal="right"/>
    </xf>
    <xf numFmtId="0" fontId="44" fillId="0" borderId="0" xfId="0" applyFont="1" applyFill="1" applyProtection="1"/>
    <xf numFmtId="3" fontId="2" fillId="0" borderId="18" xfId="0" applyNumberFormat="1" applyFont="1" applyFill="1" applyBorder="1" applyAlignment="1" applyProtection="1">
      <alignment horizontal="center"/>
    </xf>
    <xf numFmtId="3" fontId="9" fillId="0" borderId="5" xfId="0" applyNumberFormat="1" applyFont="1" applyFill="1" applyBorder="1" applyAlignment="1" applyProtection="1">
      <alignment horizontal="center"/>
    </xf>
    <xf numFmtId="3" fontId="9" fillId="0" borderId="4" xfId="0" applyNumberFormat="1" applyFont="1" applyFill="1" applyBorder="1" applyAlignment="1" applyProtection="1">
      <alignment horizontal="center"/>
    </xf>
    <xf numFmtId="3" fontId="9" fillId="0" borderId="10" xfId="0" applyNumberFormat="1" applyFont="1" applyFill="1" applyBorder="1" applyAlignment="1" applyProtection="1">
      <alignment horizontal="center"/>
    </xf>
    <xf numFmtId="3" fontId="9" fillId="0" borderId="10" xfId="0" quotePrefix="1" applyNumberFormat="1" applyFont="1" applyFill="1" applyBorder="1" applyAlignment="1" applyProtection="1">
      <alignment horizontal="center"/>
    </xf>
    <xf numFmtId="3" fontId="9" fillId="0" borderId="4" xfId="0" quotePrefix="1" applyNumberFormat="1" applyFont="1" applyFill="1" applyBorder="1" applyAlignment="1" applyProtection="1">
      <alignment horizontal="center"/>
    </xf>
    <xf numFmtId="3" fontId="9" fillId="0" borderId="6" xfId="0" quotePrefix="1" applyNumberFormat="1" applyFont="1" applyFill="1" applyBorder="1" applyAlignment="1" applyProtection="1">
      <alignment horizontal="center"/>
    </xf>
    <xf numFmtId="3" fontId="8" fillId="0" borderId="3" xfId="0" applyNumberFormat="1" applyFont="1" applyFill="1" applyBorder="1" applyAlignment="1" applyProtection="1">
      <alignment horizontal="center"/>
    </xf>
    <xf numFmtId="3" fontId="8" fillId="0" borderId="0" xfId="0" applyNumberFormat="1" applyFont="1" applyFill="1" applyBorder="1" applyAlignment="1" applyProtection="1">
      <alignment horizontal="center"/>
    </xf>
    <xf numFmtId="3" fontId="7" fillId="0" borderId="0" xfId="0" applyNumberFormat="1" applyFont="1" applyFill="1" applyAlignment="1" applyProtection="1">
      <alignment horizontal="center"/>
    </xf>
    <xf numFmtId="3" fontId="18" fillId="0" borderId="0" xfId="0" applyNumberFormat="1" applyFont="1" applyFill="1" applyBorder="1" applyAlignment="1" applyProtection="1">
      <alignment horizontal="center"/>
    </xf>
    <xf numFmtId="3" fontId="13" fillId="0" borderId="0" xfId="0" applyNumberFormat="1" applyFont="1" applyFill="1" applyAlignment="1" applyProtection="1">
      <alignment horizontal="center"/>
    </xf>
    <xf numFmtId="3" fontId="13" fillId="0" borderId="0" xfId="0" applyNumberFormat="1" applyFont="1" applyFill="1" applyBorder="1" applyAlignment="1" applyProtection="1">
      <alignment horizontal="center"/>
    </xf>
    <xf numFmtId="3" fontId="13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Alignment="1" applyProtection="1">
      <alignment vertical="center"/>
    </xf>
    <xf numFmtId="3" fontId="2" fillId="0" borderId="0" xfId="0" applyNumberFormat="1" applyFont="1" applyFill="1" applyBorder="1" applyAlignment="1" applyProtection="1"/>
    <xf numFmtId="3" fontId="2" fillId="0" borderId="0" xfId="0" applyNumberFormat="1" applyFont="1" applyFill="1" applyAlignment="1" applyProtection="1"/>
    <xf numFmtId="3" fontId="2" fillId="0" borderId="5" xfId="0" applyNumberFormat="1" applyFont="1" applyFill="1" applyBorder="1" applyAlignment="1" applyProtection="1"/>
    <xf numFmtId="164" fontId="2" fillId="0" borderId="5" xfId="0" applyNumberFormat="1" applyFont="1" applyFill="1" applyBorder="1" applyAlignment="1" applyProtection="1">
      <alignment horizontal="center"/>
    </xf>
    <xf numFmtId="9" fontId="2" fillId="0" borderId="0" xfId="0" applyNumberFormat="1" applyFont="1" applyFill="1" applyBorder="1" applyAlignment="1" applyProtection="1">
      <alignment horizontal="center"/>
    </xf>
    <xf numFmtId="3" fontId="2" fillId="0" borderId="5" xfId="0" quotePrefix="1" applyNumberFormat="1" applyFont="1" applyFill="1" applyBorder="1" applyAlignment="1" applyProtection="1">
      <alignment horizontal="center"/>
    </xf>
    <xf numFmtId="9" fontId="2" fillId="0" borderId="0" xfId="1" applyFont="1" applyFill="1" applyBorder="1" applyAlignment="1" applyProtection="1">
      <alignment horizontal="right"/>
    </xf>
    <xf numFmtId="3" fontId="9" fillId="0" borderId="0" xfId="0" applyNumberFormat="1" applyFont="1" applyFill="1" applyBorder="1" applyAlignment="1" applyProtection="1"/>
    <xf numFmtId="164" fontId="8" fillId="0" borderId="0" xfId="0" applyNumberFormat="1" applyFont="1" applyFill="1" applyBorder="1" applyAlignment="1" applyProtection="1">
      <alignment horizontal="center"/>
    </xf>
    <xf numFmtId="164" fontId="8" fillId="0" borderId="0" xfId="0" applyNumberFormat="1" applyFont="1" applyFill="1" applyBorder="1" applyAlignment="1" applyProtection="1">
      <alignment horizontal="right"/>
    </xf>
    <xf numFmtId="0" fontId="10" fillId="0" borderId="0" xfId="0" applyFont="1" applyFill="1" applyProtection="1"/>
    <xf numFmtId="3" fontId="9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3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3" fontId="9" fillId="0" borderId="0" xfId="0" applyNumberFormat="1" applyFont="1" applyFill="1" applyAlignment="1" applyProtection="1">
      <alignment vertical="center"/>
    </xf>
    <xf numFmtId="0" fontId="9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3" fontId="2" fillId="0" borderId="0" xfId="0" applyNumberFormat="1" applyFont="1" applyFill="1" applyAlignment="1" applyProtection="1">
      <alignment vertical="top"/>
    </xf>
    <xf numFmtId="49" fontId="2" fillId="0" borderId="0" xfId="0" applyNumberFormat="1" applyFont="1" applyFill="1" applyAlignment="1" applyProtection="1">
      <alignment horizontal="right"/>
    </xf>
    <xf numFmtId="49" fontId="2" fillId="0" borderId="0" xfId="0" applyNumberFormat="1" applyFont="1" applyFill="1" applyAlignment="1" applyProtection="1">
      <alignment horizontal="center"/>
    </xf>
    <xf numFmtId="3" fontId="22" fillId="0" borderId="0" xfId="0" applyNumberFormat="1" applyFont="1" applyFill="1" applyAlignment="1" applyProtection="1">
      <alignment horizontal="left"/>
    </xf>
    <xf numFmtId="0" fontId="9" fillId="0" borderId="14" xfId="0" applyFont="1" applyFill="1" applyBorder="1" applyAlignment="1" applyProtection="1">
      <alignment horizontal="left" vertical="center"/>
    </xf>
    <xf numFmtId="3" fontId="2" fillId="0" borderId="19" xfId="0" applyNumberFormat="1" applyFont="1" applyFill="1" applyBorder="1" applyAlignment="1" applyProtection="1"/>
    <xf numFmtId="164" fontId="2" fillId="0" borderId="19" xfId="0" applyNumberFormat="1" applyFont="1" applyFill="1" applyBorder="1" applyAlignment="1" applyProtection="1"/>
    <xf numFmtId="164" fontId="2" fillId="0" borderId="15" xfId="0" applyNumberFormat="1" applyFont="1" applyFill="1" applyBorder="1" applyAlignment="1" applyProtection="1">
      <alignment horizontal="right"/>
    </xf>
    <xf numFmtId="0" fontId="45" fillId="0" borderId="0" xfId="0" applyFont="1" applyFill="1" applyProtection="1"/>
    <xf numFmtId="2" fontId="46" fillId="0" borderId="3" xfId="0" applyNumberFormat="1" applyFont="1" applyFill="1" applyBorder="1" applyAlignment="1" applyProtection="1">
      <alignment horizontal="right"/>
    </xf>
    <xf numFmtId="3" fontId="13" fillId="0" borderId="0" xfId="0" applyNumberFormat="1" applyFont="1" applyFill="1" applyAlignment="1" applyProtection="1">
      <alignment horizontal="center" vertical="center"/>
    </xf>
    <xf numFmtId="3" fontId="44" fillId="0" borderId="0" xfId="0" applyNumberFormat="1" applyFont="1" applyFill="1" applyAlignment="1" applyProtection="1">
      <alignment horizontal="center"/>
    </xf>
    <xf numFmtId="0" fontId="44" fillId="0" borderId="18" xfId="0" applyFont="1" applyFill="1" applyBorder="1" applyProtection="1"/>
    <xf numFmtId="3" fontId="44" fillId="0" borderId="18" xfId="0" applyNumberFormat="1" applyFont="1" applyFill="1" applyBorder="1" applyAlignment="1" applyProtection="1">
      <alignment horizontal="center"/>
    </xf>
    <xf numFmtId="3" fontId="44" fillId="0" borderId="0" xfId="0" applyNumberFormat="1" applyFont="1" applyFill="1" applyAlignment="1" applyProtection="1">
      <alignment horizontal="right"/>
    </xf>
    <xf numFmtId="164" fontId="47" fillId="0" borderId="0" xfId="0" applyNumberFormat="1" applyFont="1" applyFill="1" applyBorder="1" applyAlignment="1" applyProtection="1">
      <alignment horizontal="center"/>
    </xf>
    <xf numFmtId="164" fontId="48" fillId="0" borderId="0" xfId="0" applyNumberFormat="1" applyFont="1" applyFill="1" applyBorder="1" applyAlignment="1" applyProtection="1">
      <alignment horizontal="left"/>
    </xf>
    <xf numFmtId="0" fontId="2" fillId="0" borderId="15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2" fontId="13" fillId="0" borderId="5" xfId="0" applyNumberFormat="1" applyFont="1" applyFill="1" applyBorder="1" applyAlignment="1" applyProtection="1">
      <alignment horizontal="center"/>
    </xf>
    <xf numFmtId="2" fontId="13" fillId="0" borderId="5" xfId="0" applyNumberFormat="1" applyFont="1" applyFill="1" applyBorder="1" applyAlignment="1" applyProtection="1">
      <alignment horizontal="right"/>
    </xf>
    <xf numFmtId="4" fontId="2" fillId="0" borderId="18" xfId="0" applyNumberFormat="1" applyFont="1" applyFill="1" applyBorder="1" applyAlignment="1" applyProtection="1">
      <alignment vertical="center"/>
    </xf>
    <xf numFmtId="3" fontId="49" fillId="0" borderId="0" xfId="0" applyNumberFormat="1" applyFont="1" applyFill="1" applyAlignment="1" applyProtection="1">
      <alignment horizontal="right"/>
    </xf>
    <xf numFmtId="4" fontId="3" fillId="0" borderId="0" xfId="0" applyNumberFormat="1" applyFont="1" applyFill="1" applyAlignment="1" applyProtection="1">
      <alignment vertical="center"/>
    </xf>
    <xf numFmtId="4" fontId="45" fillId="0" borderId="0" xfId="0" applyNumberFormat="1" applyFont="1" applyFill="1" applyProtection="1"/>
    <xf numFmtId="1" fontId="3" fillId="0" borderId="0" xfId="0" applyNumberFormat="1" applyFont="1" applyFill="1" applyAlignment="1" applyProtection="1">
      <alignment horizontal="center" vertical="center"/>
    </xf>
    <xf numFmtId="1" fontId="3" fillId="0" borderId="2" xfId="0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1" fontId="3" fillId="0" borderId="0" xfId="0" quotePrefix="1" applyNumberFormat="1" applyFont="1" applyFill="1" applyBorder="1" applyAlignment="1" applyProtection="1">
      <alignment horizontal="center" vertical="center"/>
    </xf>
    <xf numFmtId="1" fontId="19" fillId="0" borderId="0" xfId="0" applyNumberFormat="1" applyFont="1" applyFill="1" applyAlignment="1" applyProtection="1">
      <alignment horizontal="center"/>
    </xf>
    <xf numFmtId="1" fontId="19" fillId="0" borderId="0" xfId="0" applyNumberFormat="1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 vertical="center"/>
    </xf>
    <xf numFmtId="1" fontId="3" fillId="0" borderId="8" xfId="0" applyNumberFormat="1" applyFont="1" applyFill="1" applyBorder="1" applyAlignment="1" applyProtection="1">
      <alignment horizontal="right" vertical="center"/>
    </xf>
    <xf numFmtId="1" fontId="3" fillId="0" borderId="19" xfId="0" applyNumberFormat="1" applyFont="1" applyFill="1" applyBorder="1" applyAlignment="1" applyProtection="1">
      <alignment horizontal="right" vertical="center"/>
    </xf>
    <xf numFmtId="1" fontId="3" fillId="0" borderId="19" xfId="0" quotePrefix="1" applyNumberFormat="1" applyFont="1" applyFill="1" applyBorder="1" applyAlignment="1" applyProtection="1">
      <alignment horizontal="right" vertical="center"/>
    </xf>
    <xf numFmtId="1" fontId="3" fillId="0" borderId="0" xfId="0" applyNumberFormat="1" applyFont="1" applyFill="1" applyAlignment="1" applyProtection="1">
      <alignment horizontal="center"/>
    </xf>
    <xf numFmtId="1" fontId="19" fillId="0" borderId="3" xfId="0" applyNumberFormat="1" applyFont="1" applyFill="1" applyBorder="1" applyAlignment="1" applyProtection="1">
      <alignment horizontal="center" vertical="center"/>
    </xf>
    <xf numFmtId="1" fontId="3" fillId="0" borderId="5" xfId="0" applyNumberFormat="1" applyFont="1" applyFill="1" applyBorder="1" applyAlignment="1" applyProtection="1">
      <alignment horizontal="center"/>
    </xf>
    <xf numFmtId="1" fontId="3" fillId="0" borderId="5" xfId="0" quotePrefix="1" applyNumberFormat="1" applyFont="1" applyFill="1" applyBorder="1" applyAlignment="1" applyProtection="1">
      <alignment horizontal="center"/>
    </xf>
    <xf numFmtId="1" fontId="3" fillId="0" borderId="0" xfId="0" quotePrefix="1" applyNumberFormat="1" applyFont="1" applyFill="1" applyBorder="1" applyAlignment="1" applyProtection="1">
      <alignment horizontal="center"/>
    </xf>
    <xf numFmtId="1" fontId="43" fillId="0" borderId="0" xfId="0" applyNumberFormat="1" applyFont="1" applyFill="1" applyAlignment="1" applyProtection="1">
      <alignment horizontal="center" vertical="center"/>
    </xf>
    <xf numFmtId="1" fontId="19" fillId="0" borderId="0" xfId="0" applyNumberFormat="1" applyFont="1" applyFill="1" applyAlignment="1" applyProtection="1">
      <alignment horizontal="center" vertical="center"/>
    </xf>
    <xf numFmtId="1" fontId="19" fillId="0" borderId="0" xfId="0" applyNumberFormat="1" applyFont="1" applyFill="1" applyBorder="1" applyAlignment="1" applyProtection="1">
      <alignment horizontal="center" vertical="center"/>
    </xf>
    <xf numFmtId="1" fontId="22" fillId="0" borderId="0" xfId="0" applyNumberFormat="1" applyFont="1" applyFill="1" applyAlignment="1" applyProtection="1">
      <alignment horizontal="center"/>
    </xf>
    <xf numFmtId="1" fontId="3" fillId="0" borderId="19" xfId="0" applyNumberFormat="1" applyFont="1" applyFill="1" applyBorder="1" applyAlignment="1" applyProtection="1">
      <alignment horizontal="right"/>
    </xf>
    <xf numFmtId="1" fontId="3" fillId="0" borderId="13" xfId="0" quotePrefix="1" applyNumberFormat="1" applyFont="1" applyFill="1" applyBorder="1" applyAlignment="1" applyProtection="1">
      <alignment horizontal="center" vertical="center"/>
    </xf>
    <xf numFmtId="1" fontId="3" fillId="0" borderId="8" xfId="0" applyNumberFormat="1" applyFont="1" applyFill="1" applyBorder="1" applyAlignment="1" applyProtection="1">
      <alignment horizontal="right"/>
    </xf>
    <xf numFmtId="1" fontId="19" fillId="0" borderId="5" xfId="0" applyNumberFormat="1" applyFont="1" applyFill="1" applyBorder="1" applyAlignment="1" applyProtection="1">
      <alignment horizontal="center"/>
    </xf>
    <xf numFmtId="1" fontId="22" fillId="0" borderId="0" xfId="0" applyNumberFormat="1" applyFont="1" applyFill="1" applyBorder="1" applyAlignment="1" applyProtection="1">
      <alignment horizontal="center"/>
    </xf>
    <xf numFmtId="1" fontId="29" fillId="0" borderId="0" xfId="0" applyNumberFormat="1" applyFont="1" applyFill="1" applyAlignment="1" applyProtection="1">
      <alignment horizontal="center"/>
    </xf>
    <xf numFmtId="1" fontId="3" fillId="0" borderId="18" xfId="0" applyNumberFormat="1" applyFont="1" applyFill="1" applyBorder="1" applyAlignment="1" applyProtection="1">
      <alignment horizontal="center" vertical="center"/>
    </xf>
    <xf numFmtId="1" fontId="17" fillId="0" borderId="0" xfId="0" applyNumberFormat="1" applyFont="1" applyFill="1" applyBorder="1" applyAlignment="1" applyProtection="1">
      <alignment horizontal="center" vertical="center"/>
    </xf>
    <xf numFmtId="1" fontId="15" fillId="0" borderId="0" xfId="0" applyNumberFormat="1" applyFont="1" applyFill="1" applyBorder="1" applyAlignment="1" applyProtection="1">
      <alignment horizontal="center" vertical="center"/>
    </xf>
    <xf numFmtId="1" fontId="15" fillId="0" borderId="0" xfId="0" applyNumberFormat="1" applyFont="1" applyFill="1" applyAlignment="1" applyProtection="1">
      <alignment horizontal="center" vertical="center"/>
    </xf>
    <xf numFmtId="1" fontId="34" fillId="0" borderId="0" xfId="0" applyNumberFormat="1" applyFont="1" applyFill="1" applyBorder="1" applyAlignment="1" applyProtection="1">
      <alignment horizontal="center" vertical="center"/>
    </xf>
    <xf numFmtId="1" fontId="34" fillId="0" borderId="0" xfId="0" applyNumberFormat="1" applyFont="1" applyFill="1" applyAlignment="1" applyProtection="1">
      <alignment horizontal="center" vertical="center"/>
    </xf>
    <xf numFmtId="1" fontId="34" fillId="0" borderId="0" xfId="0" applyNumberFormat="1" applyFont="1" applyFill="1" applyAlignment="1" applyProtection="1">
      <alignment vertical="center"/>
    </xf>
    <xf numFmtId="1" fontId="34" fillId="0" borderId="0" xfId="0" applyNumberFormat="1" applyFont="1" applyFill="1" applyBorder="1" applyAlignment="1" applyProtection="1">
      <alignment vertical="center"/>
    </xf>
    <xf numFmtId="1" fontId="41" fillId="0" borderId="0" xfId="0" applyNumberFormat="1" applyFont="1" applyFill="1" applyAlignment="1" applyProtection="1">
      <alignment horizontal="center"/>
    </xf>
    <xf numFmtId="1" fontId="47" fillId="0" borderId="0" xfId="0" applyNumberFormat="1" applyFont="1" applyFill="1" applyBorder="1" applyAlignment="1" applyProtection="1">
      <alignment horizontal="left"/>
    </xf>
    <xf numFmtId="1" fontId="3" fillId="0" borderId="1" xfId="0" applyNumberFormat="1" applyFont="1" applyFill="1" applyBorder="1" applyAlignment="1" applyProtection="1">
      <alignment horizontal="center"/>
    </xf>
    <xf numFmtId="1" fontId="3" fillId="0" borderId="2" xfId="0" applyNumberFormat="1" applyFont="1" applyFill="1" applyBorder="1" applyAlignment="1" applyProtection="1">
      <alignment horizontal="center"/>
    </xf>
    <xf numFmtId="1" fontId="3" fillId="0" borderId="6" xfId="0" applyNumberFormat="1" applyFont="1" applyFill="1" applyBorder="1" applyAlignment="1" applyProtection="1">
      <alignment horizontal="center"/>
    </xf>
    <xf numFmtId="1" fontId="3" fillId="0" borderId="8" xfId="0" applyNumberFormat="1" applyFont="1" applyFill="1" applyBorder="1" applyAlignment="1" applyProtection="1">
      <alignment horizontal="center"/>
    </xf>
    <xf numFmtId="1" fontId="3" fillId="0" borderId="19" xfId="0" applyNumberFormat="1" applyFont="1" applyFill="1" applyBorder="1" applyAlignment="1" applyProtection="1">
      <alignment horizontal="center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1" fontId="3" fillId="0" borderId="11" xfId="0" applyNumberFormat="1" applyFont="1" applyFill="1" applyBorder="1" applyAlignment="1" applyProtection="1">
      <alignment horizontal="center" vertical="center" wrapText="1"/>
    </xf>
    <xf numFmtId="1" fontId="3" fillId="0" borderId="7" xfId="0" applyNumberFormat="1" applyFont="1" applyFill="1" applyBorder="1" applyAlignment="1" applyProtection="1">
      <alignment horizontal="center"/>
    </xf>
    <xf numFmtId="1" fontId="3" fillId="0" borderId="14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Alignment="1" applyProtection="1">
      <alignment horizontal="right"/>
    </xf>
    <xf numFmtId="1" fontId="3" fillId="0" borderId="0" xfId="0" applyNumberFormat="1" applyFont="1" applyFill="1" applyAlignment="1" applyProtection="1">
      <alignment vertical="center"/>
    </xf>
    <xf numFmtId="1" fontId="3" fillId="0" borderId="0" xfId="0" applyNumberFormat="1" applyFont="1" applyFill="1" applyAlignment="1" applyProtection="1"/>
    <xf numFmtId="1" fontId="19" fillId="0" borderId="0" xfId="0" applyNumberFormat="1" applyFont="1" applyFill="1" applyBorder="1" applyAlignment="1" applyProtection="1"/>
    <xf numFmtId="1" fontId="19" fillId="0" borderId="0" xfId="0" applyNumberFormat="1" applyFont="1" applyFill="1" applyBorder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vertical="center"/>
    </xf>
    <xf numFmtId="1" fontId="19" fillId="0" borderId="0" xfId="0" applyNumberFormat="1" applyFont="1" applyFill="1" applyBorder="1" applyAlignment="1" applyProtection="1">
      <alignment horizontal="right"/>
    </xf>
    <xf numFmtId="1" fontId="19" fillId="0" borderId="0" xfId="0" applyNumberFormat="1" applyFont="1" applyFill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horizontal="right"/>
    </xf>
    <xf numFmtId="1" fontId="22" fillId="0" borderId="0" xfId="0" applyNumberFormat="1" applyFont="1" applyFill="1" applyAlignment="1" applyProtection="1">
      <alignment horizontal="left"/>
    </xf>
    <xf numFmtId="1" fontId="42" fillId="0" borderId="19" xfId="0" applyNumberFormat="1" applyFont="1" applyFill="1" applyBorder="1" applyAlignment="1" applyProtection="1">
      <alignment horizontal="center"/>
    </xf>
    <xf numFmtId="1" fontId="2" fillId="0" borderId="5" xfId="0" applyNumberFormat="1" applyFont="1" applyFill="1" applyBorder="1" applyAlignment="1" applyProtection="1">
      <alignment horizontal="center" vertical="center"/>
    </xf>
    <xf numFmtId="1" fontId="2" fillId="0" borderId="18" xfId="0" applyNumberFormat="1" applyFont="1" applyFill="1" applyBorder="1" applyAlignment="1" applyProtection="1">
      <alignment horizontal="center" vertical="center"/>
    </xf>
    <xf numFmtId="1" fontId="3" fillId="0" borderId="7" xfId="0" applyNumberFormat="1" applyFont="1" applyFill="1" applyBorder="1" applyAlignment="1" applyProtection="1">
      <alignment horizontal="center" vertical="center"/>
    </xf>
    <xf numFmtId="1" fontId="17" fillId="0" borderId="0" xfId="0" applyNumberFormat="1" applyFont="1" applyFill="1" applyBorder="1" applyAlignment="1" applyProtection="1">
      <alignment horizontal="center"/>
    </xf>
    <xf numFmtId="1" fontId="15" fillId="0" borderId="0" xfId="0" applyNumberFormat="1" applyFont="1" applyFill="1" applyBorder="1" applyAlignment="1" applyProtection="1">
      <alignment horizontal="center"/>
    </xf>
    <xf numFmtId="1" fontId="15" fillId="0" borderId="3" xfId="0" applyNumberFormat="1" applyFont="1" applyFill="1" applyBorder="1" applyAlignment="1" applyProtection="1">
      <alignment horizontal="center" vertical="center"/>
    </xf>
    <xf numFmtId="1" fontId="15" fillId="0" borderId="3" xfId="0" applyNumberFormat="1" applyFont="1" applyFill="1" applyBorder="1" applyAlignment="1" applyProtection="1">
      <alignment horizontal="center"/>
    </xf>
    <xf numFmtId="1" fontId="15" fillId="0" borderId="0" xfId="0" applyNumberFormat="1" applyFont="1" applyFill="1" applyAlignment="1" applyProtection="1">
      <alignment horizontal="center"/>
    </xf>
    <xf numFmtId="1" fontId="34" fillId="0" borderId="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/>
    <xf numFmtId="1" fontId="50" fillId="0" borderId="18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Alignment="1" applyProtection="1">
      <alignment horizontal="right"/>
    </xf>
    <xf numFmtId="0" fontId="2" fillId="0" borderId="0" xfId="0" applyFont="1" applyFill="1" applyBorder="1" applyAlignment="1" applyProtection="1"/>
    <xf numFmtId="164" fontId="2" fillId="0" borderId="0" xfId="0" applyNumberFormat="1" applyFont="1" applyFill="1" applyBorder="1" applyAlignment="1" applyProtection="1">
      <alignment horizontal="left"/>
    </xf>
    <xf numFmtId="164" fontId="2" fillId="0" borderId="4" xfId="0" applyNumberFormat="1" applyFont="1" applyFill="1" applyBorder="1" applyAlignment="1" applyProtection="1"/>
    <xf numFmtId="2" fontId="3" fillId="0" borderId="13" xfId="0" quotePrefix="1" applyNumberFormat="1" applyFont="1" applyFill="1" applyBorder="1" applyAlignment="1" applyProtection="1">
      <alignment horizontal="right"/>
    </xf>
    <xf numFmtId="164" fontId="9" fillId="0" borderId="0" xfId="0" applyNumberFormat="1" applyFont="1" applyFill="1" applyBorder="1" applyAlignment="1" applyProtection="1">
      <alignment vertical="center"/>
    </xf>
    <xf numFmtId="164" fontId="9" fillId="0" borderId="0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Border="1" applyAlignment="1" applyProtection="1">
      <alignment horizontal="left"/>
    </xf>
    <xf numFmtId="2" fontId="2" fillId="0" borderId="0" xfId="0" applyNumberFormat="1" applyFont="1" applyFill="1" applyAlignment="1" applyProtection="1">
      <alignment horizontal="right"/>
    </xf>
    <xf numFmtId="2" fontId="3" fillId="0" borderId="0" xfId="0" applyNumberFormat="1" applyFont="1" applyFill="1" applyAlignment="1" applyProtection="1">
      <alignment horizontal="right"/>
    </xf>
    <xf numFmtId="164" fontId="8" fillId="0" borderId="0" xfId="0" applyNumberFormat="1" applyFont="1" applyFill="1" applyAlignment="1" applyProtection="1"/>
    <xf numFmtId="2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6" xfId="0" applyNumberFormat="1" applyFont="1" applyFill="1" applyBorder="1" applyAlignment="1" applyProtection="1">
      <alignment horizontal="right"/>
      <protection locked="0"/>
    </xf>
    <xf numFmtId="2" fontId="2" fillId="0" borderId="5" xfId="0" applyNumberFormat="1" applyFont="1" applyFill="1" applyBorder="1" applyAlignment="1" applyProtection="1"/>
    <xf numFmtId="2" fontId="2" fillId="0" borderId="3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Alignment="1" applyProtection="1"/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vertical="center"/>
    </xf>
    <xf numFmtId="164" fontId="2" fillId="0" borderId="3" xfId="0" applyNumberFormat="1" applyFont="1" applyFill="1" applyBorder="1" applyAlignment="1" applyProtection="1">
      <alignment horizontal="left"/>
    </xf>
    <xf numFmtId="164" fontId="2" fillId="0" borderId="3" xfId="0" applyNumberFormat="1" applyFont="1" applyFill="1" applyBorder="1" applyAlignment="1" applyProtection="1">
      <alignment vertical="center"/>
    </xf>
    <xf numFmtId="164" fontId="2" fillId="0" borderId="3" xfId="0" applyNumberFormat="1" applyFont="1" applyFill="1" applyBorder="1" applyAlignment="1" applyProtection="1">
      <alignment horizontal="right"/>
    </xf>
    <xf numFmtId="164" fontId="2" fillId="0" borderId="3" xfId="0" applyNumberFormat="1" applyFont="1" applyFill="1" applyBorder="1" applyAlignment="1" applyProtection="1">
      <alignment horizontal="center"/>
    </xf>
    <xf numFmtId="2" fontId="3" fillId="0" borderId="3" xfId="0" applyNumberFormat="1" applyFont="1" applyFill="1" applyBorder="1" applyAlignment="1" applyProtection="1">
      <alignment horizontal="right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Alignment="1" applyProtection="1"/>
    <xf numFmtId="164" fontId="2" fillId="0" borderId="0" xfId="0" quotePrefix="1" applyNumberFormat="1" applyFont="1" applyFill="1" applyAlignment="1" applyProtection="1"/>
    <xf numFmtId="3" fontId="2" fillId="0" borderId="3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/>
    </xf>
    <xf numFmtId="3" fontId="2" fillId="0" borderId="3" xfId="0" quotePrefix="1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25" fillId="0" borderId="0" xfId="0" applyFont="1" applyFill="1" applyAlignment="1" applyProtection="1">
      <alignment vertical="center"/>
    </xf>
    <xf numFmtId="0" fontId="32" fillId="0" borderId="0" xfId="0" applyFont="1" applyFill="1" applyProtection="1"/>
    <xf numFmtId="3" fontId="2" fillId="0" borderId="0" xfId="0" applyNumberFormat="1" applyFont="1" applyFill="1" applyAlignment="1" applyProtection="1">
      <alignment horizontal="center"/>
    </xf>
    <xf numFmtId="3" fontId="9" fillId="0" borderId="0" xfId="0" applyNumberFormat="1" applyFont="1" applyFill="1" applyBorder="1" applyAlignment="1" applyProtection="1">
      <alignment horizontal="center"/>
    </xf>
    <xf numFmtId="3" fontId="2" fillId="0" borderId="4" xfId="0" applyNumberFormat="1" applyFont="1" applyFill="1" applyBorder="1" applyAlignment="1" applyProtection="1">
      <alignment horizontal="center"/>
    </xf>
    <xf numFmtId="3" fontId="13" fillId="0" borderId="3" xfId="0" applyNumberFormat="1" applyFont="1" applyFill="1" applyBorder="1" applyAlignment="1" applyProtection="1">
      <alignment horizontal="center" vertical="center"/>
    </xf>
    <xf numFmtId="164" fontId="16" fillId="0" borderId="0" xfId="0" applyNumberFormat="1" applyFont="1" applyFill="1" applyAlignment="1" applyProtection="1"/>
    <xf numFmtId="1" fontId="3" fillId="0" borderId="14" xfId="0" applyNumberFormat="1" applyFont="1" applyFill="1" applyBorder="1" applyAlignment="1" applyProtection="1">
      <alignment horizontal="center" vertical="center"/>
    </xf>
    <xf numFmtId="2" fontId="47" fillId="0" borderId="0" xfId="0" applyNumberFormat="1" applyFont="1" applyFill="1" applyBorder="1" applyAlignment="1" applyProtection="1">
      <alignment horizontal="left"/>
    </xf>
    <xf numFmtId="164" fontId="3" fillId="0" borderId="18" xfId="0" applyNumberFormat="1" applyFont="1" applyFill="1" applyBorder="1" applyAlignment="1" applyProtection="1"/>
    <xf numFmtId="164" fontId="51" fillId="0" borderId="0" xfId="0" applyNumberFormat="1" applyFont="1" applyFill="1" applyAlignment="1" applyProtection="1"/>
    <xf numFmtId="164" fontId="52" fillId="0" borderId="0" xfId="0" applyNumberFormat="1" applyFont="1" applyFill="1" applyAlignment="1" applyProtection="1"/>
    <xf numFmtId="164" fontId="10" fillId="0" borderId="0" xfId="0" applyNumberFormat="1" applyFont="1" applyFill="1" applyAlignment="1" applyProtection="1">
      <alignment horizontal="left"/>
    </xf>
    <xf numFmtId="164" fontId="53" fillId="0" borderId="0" xfId="0" applyNumberFormat="1" applyFont="1" applyFill="1" applyAlignment="1" applyProtection="1">
      <alignment vertical="center"/>
    </xf>
    <xf numFmtId="164" fontId="53" fillId="0" borderId="0" xfId="0" applyNumberFormat="1" applyFont="1" applyFill="1" applyAlignment="1" applyProtection="1">
      <alignment horizontal="right"/>
    </xf>
    <xf numFmtId="164" fontId="54" fillId="0" borderId="0" xfId="0" applyNumberFormat="1" applyFont="1" applyFill="1" applyBorder="1" applyAlignment="1" applyProtection="1">
      <alignment horizontal="right"/>
    </xf>
    <xf numFmtId="164" fontId="55" fillId="0" borderId="0" xfId="0" applyNumberFormat="1" applyFont="1" applyFill="1" applyAlignment="1" applyProtection="1"/>
    <xf numFmtId="164" fontId="37" fillId="0" borderId="0" xfId="0" applyNumberFormat="1" applyFont="1" applyFill="1" applyAlignment="1" applyProtection="1"/>
    <xf numFmtId="164" fontId="10" fillId="0" borderId="0" xfId="0" applyNumberFormat="1" applyFont="1" applyFill="1" applyAlignment="1" applyProtection="1">
      <alignment vertical="center"/>
    </xf>
    <xf numFmtId="164" fontId="10" fillId="0" borderId="0" xfId="0" applyNumberFormat="1" applyFont="1" applyFill="1" applyAlignment="1" applyProtection="1">
      <alignment horizontal="right"/>
    </xf>
    <xf numFmtId="164" fontId="46" fillId="0" borderId="0" xfId="0" applyNumberFormat="1" applyFont="1" applyFill="1" applyBorder="1" applyAlignment="1" applyProtection="1">
      <alignment horizontal="right"/>
    </xf>
    <xf numFmtId="164" fontId="10" fillId="0" borderId="0" xfId="0" quotePrefix="1" applyNumberFormat="1" applyFont="1" applyFill="1" applyBorder="1" applyAlignment="1" applyProtection="1">
      <alignment horizontal="right"/>
    </xf>
    <xf numFmtId="164" fontId="10" fillId="0" borderId="0" xfId="0" applyNumberFormat="1" applyFont="1" applyFill="1" applyBorder="1" applyAlignment="1" applyProtection="1">
      <alignment horizontal="right"/>
    </xf>
    <xf numFmtId="2" fontId="10" fillId="0" borderId="0" xfId="0" applyNumberFormat="1" applyFont="1" applyFill="1" applyBorder="1" applyAlignment="1" applyProtection="1">
      <alignment horizontal="center"/>
    </xf>
    <xf numFmtId="4" fontId="56" fillId="0" borderId="0" xfId="0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/>
    </xf>
    <xf numFmtId="1" fontId="42" fillId="0" borderId="0" xfId="0" applyNumberFormat="1" applyFont="1" applyFill="1" applyProtection="1"/>
    <xf numFmtId="3" fontId="0" fillId="0" borderId="0" xfId="0" applyNumberFormat="1" applyFill="1" applyBorder="1" applyProtection="1"/>
    <xf numFmtId="2" fontId="2" fillId="0" borderId="14" xfId="0" applyNumberFormat="1" applyFont="1" applyFill="1" applyBorder="1" applyAlignment="1" applyProtection="1">
      <alignment horizontal="center"/>
    </xf>
    <xf numFmtId="1" fontId="32" fillId="0" borderId="0" xfId="0" applyNumberFormat="1" applyFont="1" applyFill="1" applyProtection="1"/>
    <xf numFmtId="164" fontId="3" fillId="0" borderId="0" xfId="0" applyNumberFormat="1" applyFont="1" applyFill="1" applyAlignment="1" applyProtection="1">
      <alignment horizontal="right"/>
    </xf>
    <xf numFmtId="3" fontId="13" fillId="0" borderId="3" xfId="0" applyNumberFormat="1" applyFont="1" applyFill="1" applyBorder="1" applyAlignment="1" applyProtection="1">
      <alignment horizontal="center"/>
    </xf>
    <xf numFmtId="1" fontId="0" fillId="0" borderId="0" xfId="0" applyNumberFormat="1" applyFill="1" applyProtection="1"/>
    <xf numFmtId="164" fontId="3" fillId="0" borderId="19" xfId="0" quotePrefix="1" applyNumberFormat="1" applyFont="1" applyFill="1" applyBorder="1" applyAlignment="1" applyProtection="1">
      <alignment horizontal="right"/>
    </xf>
    <xf numFmtId="164" fontId="3" fillId="0" borderId="19" xfId="0" applyNumberFormat="1" applyFont="1" applyFill="1" applyBorder="1" applyAlignment="1" applyProtection="1"/>
    <xf numFmtId="164" fontId="3" fillId="0" borderId="19" xfId="0" applyNumberFormat="1" applyFont="1" applyFill="1" applyBorder="1" applyAlignment="1" applyProtection="1">
      <alignment horizontal="center"/>
    </xf>
    <xf numFmtId="3" fontId="32" fillId="0" borderId="0" xfId="0" applyNumberFormat="1" applyFont="1" applyFill="1" applyBorder="1" applyProtection="1"/>
    <xf numFmtId="0" fontId="32" fillId="0" borderId="0" xfId="0" applyFont="1" applyFill="1" applyBorder="1" applyProtection="1"/>
    <xf numFmtId="2" fontId="32" fillId="0" borderId="0" xfId="0" applyNumberFormat="1" applyFont="1" applyFill="1" applyBorder="1" applyProtection="1"/>
    <xf numFmtId="165" fontId="50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 applyAlignment="1" applyProtection="1">
      <alignment vertical="center"/>
    </xf>
    <xf numFmtId="2" fontId="0" fillId="0" borderId="0" xfId="0" applyNumberFormat="1" applyFill="1" applyBorder="1" applyProtection="1"/>
    <xf numFmtId="3" fontId="21" fillId="0" borderId="0" xfId="0" applyNumberFormat="1" applyFont="1" applyFill="1" applyBorder="1" applyAlignment="1" applyProtection="1">
      <alignment vertical="center"/>
    </xf>
    <xf numFmtId="3" fontId="25" fillId="0" borderId="0" xfId="0" applyNumberFormat="1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3" fontId="7" fillId="0" borderId="0" xfId="0" applyNumberFormat="1" applyFont="1" applyFill="1" applyBorder="1" applyAlignment="1" applyProtection="1"/>
    <xf numFmtId="4" fontId="0" fillId="0" borderId="0" xfId="0" applyNumberFormat="1" applyFill="1" applyBorder="1" applyProtection="1"/>
    <xf numFmtId="3" fontId="26" fillId="0" borderId="0" xfId="0" applyNumberFormat="1" applyFont="1" applyFill="1" applyBorder="1" applyProtection="1"/>
    <xf numFmtId="164" fontId="22" fillId="0" borderId="0" xfId="0" applyNumberFormat="1" applyFont="1" applyFill="1" applyBorder="1" applyAlignment="1" applyProtection="1">
      <alignment vertical="center"/>
    </xf>
    <xf numFmtId="164" fontId="29" fillId="0" borderId="0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vertical="center"/>
    </xf>
    <xf numFmtId="3" fontId="22" fillId="0" borderId="0" xfId="0" applyNumberFormat="1" applyFont="1" applyFill="1" applyBorder="1" applyAlignment="1" applyProtection="1">
      <alignment horizontal="left"/>
    </xf>
    <xf numFmtId="164" fontId="38" fillId="0" borderId="0" xfId="0" applyNumberFormat="1" applyFont="1" applyFill="1" applyBorder="1" applyAlignment="1" applyProtection="1">
      <alignment horizontal="left"/>
    </xf>
    <xf numFmtId="166" fontId="0" fillId="0" borderId="0" xfId="0" applyNumberFormat="1" applyFill="1" applyBorder="1" applyProtection="1"/>
    <xf numFmtId="2" fontId="13" fillId="0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left"/>
    </xf>
    <xf numFmtId="2" fontId="16" fillId="0" borderId="0" xfId="0" applyNumberFormat="1" applyFont="1" applyFill="1" applyBorder="1" applyAlignment="1" applyProtection="1">
      <alignment horizontal="center"/>
    </xf>
    <xf numFmtId="2" fontId="29" fillId="0" borderId="0" xfId="0" applyNumberFormat="1" applyFont="1" applyFill="1" applyBorder="1" applyAlignment="1" applyProtection="1">
      <alignment horizontal="center"/>
    </xf>
    <xf numFmtId="2" fontId="14" fillId="0" borderId="0" xfId="0" applyNumberFormat="1" applyFont="1" applyFill="1" applyBorder="1" applyProtection="1"/>
    <xf numFmtId="164" fontId="2" fillId="0" borderId="18" xfId="0" applyNumberFormat="1" applyFont="1" applyFill="1" applyBorder="1" applyAlignment="1" applyProtection="1">
      <alignment horizontal="center"/>
    </xf>
    <xf numFmtId="1" fontId="19" fillId="0" borderId="18" xfId="0" applyNumberFormat="1" applyFont="1" applyFill="1" applyBorder="1" applyAlignment="1" applyProtection="1">
      <alignment horizontal="center"/>
    </xf>
    <xf numFmtId="49" fontId="59" fillId="0" borderId="0" xfId="0" applyNumberFormat="1" applyFont="1" applyFill="1" applyBorder="1" applyAlignment="1" applyProtection="1">
      <alignment horizontal="left" vertical="top"/>
    </xf>
    <xf numFmtId="49" fontId="59" fillId="0" borderId="0" xfId="0" applyNumberFormat="1" applyFont="1" applyFill="1" applyBorder="1" applyAlignment="1" applyProtection="1">
      <alignment vertical="top"/>
    </xf>
    <xf numFmtId="4" fontId="59" fillId="0" borderId="0" xfId="0" applyNumberFormat="1" applyFont="1" applyFill="1" applyBorder="1" applyAlignment="1" applyProtection="1">
      <alignment horizontal="right" vertical="top"/>
    </xf>
    <xf numFmtId="49" fontId="59" fillId="0" borderId="0" xfId="0" applyNumberFormat="1" applyFont="1" applyFill="1" applyBorder="1" applyAlignment="1" applyProtection="1">
      <alignment horizontal="center" vertical="top"/>
    </xf>
    <xf numFmtId="3" fontId="59" fillId="0" borderId="0" xfId="0" applyNumberFormat="1" applyFont="1" applyFill="1" applyBorder="1" applyAlignment="1" applyProtection="1">
      <alignment horizontal="right" vertical="top"/>
    </xf>
    <xf numFmtId="49" fontId="60" fillId="0" borderId="0" xfId="0" applyNumberFormat="1" applyFont="1" applyFill="1" applyBorder="1" applyAlignment="1" applyProtection="1">
      <alignment horizontal="center" vertical="top"/>
    </xf>
    <xf numFmtId="4" fontId="60" fillId="0" borderId="0" xfId="0" applyNumberFormat="1" applyFont="1" applyFill="1" applyBorder="1" applyAlignment="1" applyProtection="1">
      <alignment horizontal="center" vertical="top"/>
    </xf>
    <xf numFmtId="3" fontId="60" fillId="0" borderId="0" xfId="0" applyNumberFormat="1" applyFont="1" applyFill="1" applyBorder="1" applyAlignment="1" applyProtection="1">
      <alignment horizontal="center" vertical="top"/>
    </xf>
    <xf numFmtId="49" fontId="59" fillId="0" borderId="0" xfId="0" applyNumberFormat="1" applyFont="1" applyFill="1" applyBorder="1" applyAlignment="1" applyProtection="1">
      <alignment horizontal="left" vertical="top" wrapText="1"/>
    </xf>
    <xf numFmtId="49" fontId="59" fillId="0" borderId="0" xfId="0" applyNumberFormat="1" applyFont="1" applyFill="1" applyBorder="1" applyAlignment="1" applyProtection="1">
      <alignment vertical="top" wrapText="1"/>
    </xf>
    <xf numFmtId="49" fontId="45" fillId="0" borderId="3" xfId="0" applyNumberFormat="1" applyFont="1" applyFill="1" applyBorder="1" applyAlignment="1" applyProtection="1">
      <alignment horizontal="left" vertical="top" wrapText="1"/>
    </xf>
    <xf numFmtId="49" fontId="45" fillId="0" borderId="3" xfId="0" applyNumberFormat="1" applyFont="1" applyFill="1" applyBorder="1" applyAlignment="1" applyProtection="1">
      <alignment horizontal="left" vertical="top"/>
    </xf>
    <xf numFmtId="3" fontId="45" fillId="0" borderId="3" xfId="0" applyNumberFormat="1" applyFont="1" applyFill="1" applyBorder="1" applyAlignment="1" applyProtection="1">
      <alignment horizontal="right" vertical="top"/>
    </xf>
    <xf numFmtId="3" fontId="45" fillId="0" borderId="3" xfId="0" applyNumberFormat="1" applyFont="1" applyFill="1" applyBorder="1" applyAlignment="1" applyProtection="1">
      <alignment horizontal="right" vertical="top" wrapText="1"/>
    </xf>
    <xf numFmtId="49" fontId="45" fillId="0" borderId="3" xfId="0" applyNumberFormat="1" applyFont="1" applyFill="1" applyBorder="1" applyAlignment="1" applyProtection="1">
      <alignment horizontal="right" vertical="top" wrapText="1"/>
    </xf>
    <xf numFmtId="164" fontId="2" fillId="0" borderId="3" xfId="0" applyNumberFormat="1" applyFont="1" applyFill="1" applyBorder="1" applyAlignment="1" applyProtection="1">
      <alignment horizontal="right" vertical="center"/>
    </xf>
    <xf numFmtId="1" fontId="3" fillId="0" borderId="3" xfId="0" applyNumberFormat="1" applyFont="1" applyFill="1" applyBorder="1" applyAlignment="1" applyProtection="1">
      <alignment horizontal="right" vertical="center"/>
    </xf>
    <xf numFmtId="49" fontId="45" fillId="0" borderId="0" xfId="0" applyNumberFormat="1" applyFont="1" applyFill="1" applyBorder="1" applyAlignment="1" applyProtection="1">
      <alignment horizontal="left" vertical="top" wrapText="1"/>
    </xf>
    <xf numFmtId="3" fontId="2" fillId="0" borderId="3" xfId="0" applyNumberFormat="1" applyFont="1" applyFill="1" applyBorder="1" applyAlignment="1" applyProtection="1">
      <alignment horizontal="right" vertical="center"/>
    </xf>
    <xf numFmtId="2" fontId="2" fillId="0" borderId="3" xfId="0" applyNumberFormat="1" applyFont="1" applyFill="1" applyBorder="1" applyAlignment="1" applyProtection="1">
      <alignment horizontal="right" vertical="center"/>
      <protection locked="0"/>
    </xf>
    <xf numFmtId="2" fontId="3" fillId="0" borderId="3" xfId="0" applyNumberFormat="1" applyFont="1" applyFill="1" applyBorder="1" applyAlignment="1" applyProtection="1">
      <alignment horizontal="right" vertical="center"/>
    </xf>
    <xf numFmtId="164" fontId="3" fillId="0" borderId="3" xfId="0" applyNumberFormat="1" applyFont="1" applyFill="1" applyBorder="1" applyAlignment="1" applyProtection="1">
      <alignment horizontal="right" vertical="center"/>
    </xf>
    <xf numFmtId="2" fontId="2" fillId="0" borderId="3" xfId="0" applyNumberFormat="1" applyFont="1" applyFill="1" applyBorder="1" applyAlignment="1" applyProtection="1">
      <alignment horizontal="right" vertical="center"/>
    </xf>
    <xf numFmtId="2" fontId="46" fillId="0" borderId="3" xfId="0" applyNumberFormat="1" applyFont="1" applyFill="1" applyBorder="1" applyAlignment="1" applyProtection="1">
      <alignment horizontal="right" vertical="center"/>
    </xf>
    <xf numFmtId="164" fontId="2" fillId="0" borderId="0" xfId="0" applyNumberFormat="1" applyFont="1" applyFill="1" applyAlignment="1" applyProtection="1">
      <alignment vertical="top"/>
    </xf>
    <xf numFmtId="164" fontId="2" fillId="0" borderId="3" xfId="0" applyNumberFormat="1" applyFont="1" applyFill="1" applyBorder="1" applyAlignment="1" applyProtection="1">
      <alignment horizontal="left" vertical="top"/>
    </xf>
    <xf numFmtId="164" fontId="2" fillId="0" borderId="3" xfId="0" applyNumberFormat="1" applyFont="1" applyFill="1" applyBorder="1" applyAlignment="1" applyProtection="1">
      <alignment vertical="top"/>
    </xf>
    <xf numFmtId="3" fontId="2" fillId="0" borderId="3" xfId="0" applyNumberFormat="1" applyFont="1" applyFill="1" applyBorder="1" applyAlignment="1" applyProtection="1">
      <alignment horizontal="center" vertical="top"/>
    </xf>
    <xf numFmtId="164" fontId="2" fillId="0" borderId="3" xfId="0" applyNumberFormat="1" applyFont="1" applyFill="1" applyBorder="1" applyAlignment="1" applyProtection="1">
      <alignment horizontal="right" vertical="top"/>
    </xf>
    <xf numFmtId="1" fontId="3" fillId="0" borderId="3" xfId="0" applyNumberFormat="1" applyFont="1" applyFill="1" applyBorder="1" applyAlignment="1" applyProtection="1">
      <alignment horizontal="center" vertical="top"/>
    </xf>
    <xf numFmtId="2" fontId="2" fillId="0" borderId="3" xfId="0" applyNumberFormat="1" applyFont="1" applyFill="1" applyBorder="1" applyAlignment="1" applyProtection="1">
      <alignment horizontal="right" vertical="top"/>
      <protection locked="0"/>
    </xf>
    <xf numFmtId="2" fontId="3" fillId="0" borderId="3" xfId="0" applyNumberFormat="1" applyFont="1" applyFill="1" applyBorder="1" applyAlignment="1" applyProtection="1">
      <alignment horizontal="right" vertical="top"/>
    </xf>
    <xf numFmtId="164" fontId="3" fillId="0" borderId="3" xfId="0" applyNumberFormat="1" applyFont="1" applyFill="1" applyBorder="1" applyAlignment="1" applyProtection="1">
      <alignment horizontal="center" vertical="top"/>
    </xf>
    <xf numFmtId="3" fontId="45" fillId="0" borderId="3" xfId="0" quotePrefix="1" applyNumberFormat="1" applyFont="1" applyFill="1" applyBorder="1" applyAlignment="1" applyProtection="1">
      <alignment horizontal="right" vertical="top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164" fontId="2" fillId="0" borderId="6" xfId="0" applyNumberFormat="1" applyFont="1" applyFill="1" applyBorder="1" applyAlignment="1" applyProtection="1">
      <alignment horizontal="center" vertical="center"/>
    </xf>
    <xf numFmtId="164" fontId="9" fillId="0" borderId="10" xfId="0" applyNumberFormat="1" applyFont="1" applyFill="1" applyBorder="1" applyAlignment="1" applyProtection="1">
      <alignment horizontal="center"/>
    </xf>
    <xf numFmtId="3" fontId="9" fillId="0" borderId="15" xfId="0" applyNumberFormat="1" applyFont="1" applyFill="1" applyBorder="1" applyAlignment="1" applyProtection="1">
      <alignment horizontal="center"/>
    </xf>
    <xf numFmtId="164" fontId="2" fillId="0" borderId="15" xfId="0" applyNumberFormat="1" applyFont="1" applyFill="1" applyBorder="1" applyAlignment="1" applyProtection="1">
      <alignment horizontal="left"/>
    </xf>
    <xf numFmtId="164" fontId="2" fillId="0" borderId="17" xfId="0" applyNumberFormat="1" applyFont="1" applyFill="1" applyBorder="1" applyAlignment="1" applyProtection="1">
      <alignment horizontal="left"/>
    </xf>
    <xf numFmtId="3" fontId="2" fillId="0" borderId="15" xfId="0" applyNumberFormat="1" applyFont="1" applyFill="1" applyBorder="1" applyAlignment="1" applyProtection="1">
      <alignment horizontal="center"/>
    </xf>
    <xf numFmtId="3" fontId="2" fillId="0" borderId="17" xfId="0" applyNumberFormat="1" applyFont="1" applyFill="1" applyBorder="1" applyAlignment="1" applyProtection="1">
      <alignment horizontal="center"/>
    </xf>
    <xf numFmtId="1" fontId="3" fillId="0" borderId="15" xfId="0" applyNumberFormat="1" applyFont="1" applyFill="1" applyBorder="1" applyAlignment="1" applyProtection="1">
      <alignment horizontal="center"/>
    </xf>
    <xf numFmtId="1" fontId="3" fillId="0" borderId="15" xfId="0" applyNumberFormat="1" applyFont="1" applyFill="1" applyBorder="1" applyAlignment="1" applyProtection="1">
      <alignment horizontal="center" vertical="center"/>
    </xf>
    <xf numFmtId="1" fontId="3" fillId="0" borderId="17" xfId="0" applyNumberFormat="1" applyFont="1" applyFill="1" applyBorder="1" applyAlignment="1" applyProtection="1">
      <alignment horizontal="center" vertical="center"/>
    </xf>
    <xf numFmtId="164" fontId="9" fillId="0" borderId="12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164" fontId="9" fillId="0" borderId="4" xfId="0" applyNumberFormat="1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center"/>
    </xf>
    <xf numFmtId="2" fontId="3" fillId="0" borderId="6" xfId="0" applyNumberFormat="1" applyFont="1" applyFill="1" applyBorder="1" applyAlignment="1" applyProtection="1">
      <alignment horizontal="center"/>
    </xf>
    <xf numFmtId="2" fontId="2" fillId="0" borderId="3" xfId="0" applyNumberFormat="1" applyFont="1" applyFill="1" applyBorder="1" applyAlignment="1" applyProtection="1">
      <protection locked="0"/>
    </xf>
    <xf numFmtId="49" fontId="45" fillId="0" borderId="3" xfId="0" applyNumberFormat="1" applyFont="1" applyFill="1" applyBorder="1" applyAlignment="1" applyProtection="1">
      <alignment horizontal="right" vertical="center" wrapText="1"/>
    </xf>
    <xf numFmtId="3" fontId="45" fillId="0" borderId="3" xfId="0" quotePrefix="1" applyNumberFormat="1" applyFont="1" applyFill="1" applyBorder="1" applyAlignment="1" applyProtection="1">
      <alignment horizontal="right" vertical="center" wrapText="1"/>
    </xf>
    <xf numFmtId="3" fontId="0" fillId="0" borderId="0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65" fontId="50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0" fontId="9" fillId="0" borderId="0" xfId="0" applyFont="1" applyFill="1" applyBorder="1" applyAlignment="1" applyProtection="1">
      <alignment horizontal="right"/>
    </xf>
    <xf numFmtId="2" fontId="46" fillId="0" borderId="0" xfId="0" applyNumberFormat="1" applyFont="1" applyFill="1" applyBorder="1" applyAlignment="1" applyProtection="1">
      <alignment horizontal="right"/>
    </xf>
    <xf numFmtId="164" fontId="22" fillId="0" borderId="0" xfId="0" applyNumberFormat="1" applyFont="1" applyFill="1" applyAlignment="1" applyProtection="1">
      <alignment horizontal="right" vertical="center"/>
    </xf>
    <xf numFmtId="2" fontId="25" fillId="0" borderId="0" xfId="0" applyNumberFormat="1" applyFont="1" applyFill="1" applyAlignment="1" applyProtection="1">
      <alignment horizontal="right" vertical="center"/>
    </xf>
    <xf numFmtId="0" fontId="25" fillId="0" borderId="0" xfId="0" applyFont="1" applyFill="1" applyAlignment="1" applyProtection="1">
      <alignment horizontal="right" vertical="center"/>
    </xf>
    <xf numFmtId="2" fontId="2" fillId="0" borderId="5" xfId="0" quotePrefix="1" applyNumberFormat="1" applyFont="1" applyFill="1" applyBorder="1" applyAlignment="1" applyProtection="1">
      <alignment horizontal="right"/>
    </xf>
    <xf numFmtId="0" fontId="37" fillId="0" borderId="3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2" fontId="2" fillId="0" borderId="18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 applyAlignment="1" applyProtection="1">
      <alignment horizontal="right" vertical="center"/>
    </xf>
    <xf numFmtId="3" fontId="45" fillId="0" borderId="3" xfId="0" applyNumberFormat="1" applyFont="1" applyBorder="1" applyAlignment="1" applyProtection="1">
      <alignment horizontal="right" vertical="top" wrapText="1"/>
    </xf>
    <xf numFmtId="3" fontId="45" fillId="0" borderId="3" xfId="0" applyNumberFormat="1" applyFont="1" applyBorder="1" applyAlignment="1" applyProtection="1">
      <alignment vertical="top" wrapText="1"/>
    </xf>
    <xf numFmtId="2" fontId="2" fillId="0" borderId="17" xfId="0" applyNumberFormat="1" applyFont="1" applyFill="1" applyBorder="1" applyAlignment="1" applyProtection="1">
      <protection locked="0"/>
    </xf>
    <xf numFmtId="167" fontId="61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0" xfId="0" applyNumberFormat="1" applyFont="1" applyFill="1" applyAlignment="1" applyProtection="1">
      <alignment horizontal="left" vertical="top" wrapText="1"/>
    </xf>
    <xf numFmtId="164" fontId="2" fillId="0" borderId="11" xfId="0" applyNumberFormat="1" applyFont="1" applyFill="1" applyBorder="1" applyAlignment="1" applyProtection="1">
      <alignment horizontal="left" vertical="top" wrapText="1"/>
    </xf>
    <xf numFmtId="164" fontId="2" fillId="0" borderId="0" xfId="0" applyNumberFormat="1" applyFont="1" applyFill="1" applyAlignment="1" applyProtection="1">
      <alignment horizontal="left" vertical="center" wrapText="1"/>
    </xf>
    <xf numFmtId="164" fontId="2" fillId="0" borderId="11" xfId="0" applyNumberFormat="1" applyFont="1" applyFill="1" applyBorder="1" applyAlignment="1" applyProtection="1">
      <alignment horizontal="left" vertical="center" wrapText="1"/>
    </xf>
    <xf numFmtId="2" fontId="3" fillId="0" borderId="19" xfId="0" applyNumberFormat="1" applyFont="1" applyFill="1" applyBorder="1" applyAlignment="1" applyProtection="1">
      <alignment horizontal="center"/>
    </xf>
    <xf numFmtId="4" fontId="2" fillId="0" borderId="0" xfId="0" applyNumberFormat="1" applyFont="1" applyFill="1" applyBorder="1" applyAlignment="1" applyProtection="1">
      <alignment horizontal="center" vertical="center"/>
    </xf>
    <xf numFmtId="2" fontId="3" fillId="0" borderId="8" xfId="0" applyNumberFormat="1" applyFont="1" applyFill="1" applyBorder="1" applyAlignment="1" applyProtection="1">
      <alignment horizontal="center"/>
    </xf>
    <xf numFmtId="164" fontId="13" fillId="0" borderId="0" xfId="0" applyNumberFormat="1" applyFont="1" applyFill="1" applyAlignment="1" applyProtection="1">
      <alignment horizontal="justify" vertical="top" wrapText="1"/>
    </xf>
    <xf numFmtId="2" fontId="3" fillId="0" borderId="8" xfId="0" applyNumberFormat="1" applyFont="1" applyFill="1" applyBorder="1" applyAlignment="1" applyProtection="1">
      <alignment horizontal="center" vertical="center"/>
    </xf>
    <xf numFmtId="164" fontId="2" fillId="0" borderId="6" xfId="0" applyNumberFormat="1" applyFont="1" applyFill="1" applyBorder="1" applyAlignment="1" applyProtection="1">
      <alignment horizontal="center" vertical="center"/>
    </xf>
    <xf numFmtId="164" fontId="2" fillId="0" borderId="7" xfId="0" applyNumberFormat="1" applyFont="1" applyFill="1" applyBorder="1" applyAlignment="1" applyProtection="1">
      <alignment horizontal="center" vertical="center"/>
    </xf>
    <xf numFmtId="2" fontId="3" fillId="0" borderId="19" xfId="0" quotePrefix="1" applyNumberFormat="1" applyFont="1" applyFill="1" applyBorder="1" applyAlignment="1" applyProtection="1">
      <alignment horizontal="center"/>
    </xf>
    <xf numFmtId="2" fontId="3" fillId="0" borderId="19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Alignment="1" applyProtection="1">
      <alignment wrapText="1"/>
    </xf>
    <xf numFmtId="0" fontId="0" fillId="0" borderId="0" xfId="0" applyFill="1" applyAlignment="1" applyProtection="1"/>
    <xf numFmtId="164" fontId="2" fillId="0" borderId="4" xfId="0" applyNumberFormat="1" applyFont="1" applyFill="1" applyBorder="1" applyAlignment="1" applyProtection="1">
      <alignment horizontal="center" vertical="center"/>
    </xf>
    <xf numFmtId="164" fontId="2" fillId="0" borderId="9" xfId="0" applyNumberFormat="1" applyFont="1" applyFill="1" applyBorder="1" applyAlignment="1" applyProtection="1">
      <alignment horizontal="center" vertical="center"/>
    </xf>
    <xf numFmtId="164" fontId="2" fillId="0" borderId="12" xfId="0" applyNumberFormat="1" applyFont="1" applyFill="1" applyBorder="1" applyAlignment="1" applyProtection="1">
      <alignment horizontal="center" vertical="center"/>
    </xf>
    <xf numFmtId="164" fontId="2" fillId="0" borderId="13" xfId="0" applyNumberFormat="1" applyFont="1" applyFill="1" applyBorder="1" applyAlignment="1" applyProtection="1">
      <alignment horizontal="center" vertical="center"/>
    </xf>
    <xf numFmtId="164" fontId="2" fillId="0" borderId="6" xfId="0" applyNumberFormat="1" applyFont="1" applyFill="1" applyBorder="1" applyAlignment="1" applyProtection="1">
      <alignment horizontal="center"/>
    </xf>
    <xf numFmtId="164" fontId="2" fillId="0" borderId="7" xfId="0" applyNumberFormat="1" applyFont="1" applyFill="1" applyBorder="1" applyAlignment="1" applyProtection="1">
      <alignment horizontal="center"/>
    </xf>
    <xf numFmtId="164" fontId="2" fillId="0" borderId="9" xfId="0" applyNumberFormat="1" applyFont="1" applyFill="1" applyBorder="1" applyAlignment="1" applyProtection="1">
      <alignment horizontal="center"/>
    </xf>
    <xf numFmtId="164" fontId="9" fillId="0" borderId="15" xfId="0" applyNumberFormat="1" applyFont="1" applyFill="1" applyBorder="1" applyAlignment="1" applyProtection="1">
      <alignment horizontal="left"/>
    </xf>
    <xf numFmtId="164" fontId="9" fillId="0" borderId="16" xfId="0" applyNumberFormat="1" applyFont="1" applyFill="1" applyBorder="1" applyAlignment="1" applyProtection="1">
      <alignment horizontal="left"/>
    </xf>
    <xf numFmtId="164" fontId="9" fillId="0" borderId="17" xfId="0" applyNumberFormat="1" applyFont="1" applyFill="1" applyBorder="1" applyAlignment="1" applyProtection="1">
      <alignment horizontal="left"/>
    </xf>
    <xf numFmtId="1" fontId="19" fillId="0" borderId="15" xfId="0" applyNumberFormat="1" applyFont="1" applyFill="1" applyBorder="1" applyAlignment="1" applyProtection="1">
      <alignment horizontal="center" vertical="center"/>
    </xf>
    <xf numFmtId="1" fontId="19" fillId="0" borderId="16" xfId="0" applyNumberFormat="1" applyFont="1" applyFill="1" applyBorder="1" applyAlignment="1" applyProtection="1">
      <alignment horizontal="center" vertical="center"/>
    </xf>
    <xf numFmtId="1" fontId="19" fillId="0" borderId="17" xfId="0" applyNumberFormat="1" applyFont="1" applyFill="1" applyBorder="1" applyAlignment="1" applyProtection="1">
      <alignment horizontal="center" vertical="center"/>
    </xf>
    <xf numFmtId="164" fontId="9" fillId="0" borderId="10" xfId="0" applyNumberFormat="1" applyFont="1" applyFill="1" applyBorder="1" applyAlignment="1" applyProtection="1">
      <alignment horizontal="center"/>
    </xf>
    <xf numFmtId="164" fontId="9" fillId="0" borderId="11" xfId="0" applyNumberFormat="1" applyFont="1" applyFill="1" applyBorder="1" applyAlignment="1" applyProtection="1">
      <alignment horizontal="center"/>
    </xf>
    <xf numFmtId="3" fontId="9" fillId="0" borderId="15" xfId="0" applyNumberFormat="1" applyFont="1" applyFill="1" applyBorder="1" applyAlignment="1" applyProtection="1">
      <alignment horizontal="center"/>
    </xf>
    <xf numFmtId="3" fontId="9" fillId="0" borderId="17" xfId="0" applyNumberFormat="1" applyFont="1" applyFill="1" applyBorder="1" applyAlignment="1" applyProtection="1">
      <alignment horizontal="center"/>
    </xf>
    <xf numFmtId="1" fontId="19" fillId="0" borderId="15" xfId="0" applyNumberFormat="1" applyFont="1" applyFill="1" applyBorder="1" applyAlignment="1" applyProtection="1">
      <alignment horizontal="center"/>
    </xf>
    <xf numFmtId="1" fontId="19" fillId="0" borderId="17" xfId="0" applyNumberFormat="1" applyFont="1" applyFill="1" applyBorder="1" applyAlignment="1" applyProtection="1">
      <alignment horizontal="center"/>
    </xf>
    <xf numFmtId="164" fontId="9" fillId="0" borderId="6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center" vertical="center"/>
    </xf>
    <xf numFmtId="2" fontId="2" fillId="0" borderId="15" xfId="0" applyNumberFormat="1" applyFont="1" applyFill="1" applyBorder="1" applyAlignment="1" applyProtection="1">
      <alignment horizontal="right" vertical="center"/>
    </xf>
    <xf numFmtId="2" fontId="2" fillId="0" borderId="17" xfId="0" applyNumberFormat="1" applyFont="1" applyFill="1" applyBorder="1" applyAlignment="1" applyProtection="1">
      <alignment horizontal="right" vertical="center"/>
    </xf>
    <xf numFmtId="2" fontId="46" fillId="0" borderId="15" xfId="0" applyNumberFormat="1" applyFont="1" applyFill="1" applyBorder="1" applyAlignment="1" applyProtection="1">
      <alignment horizontal="right" vertical="center"/>
    </xf>
    <xf numFmtId="2" fontId="46" fillId="0" borderId="17" xfId="0" applyNumberFormat="1" applyFont="1" applyFill="1" applyBorder="1" applyAlignment="1" applyProtection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center"/>
    </xf>
    <xf numFmtId="2" fontId="46" fillId="0" borderId="16" xfId="0" applyNumberFormat="1" applyFont="1" applyFill="1" applyBorder="1" applyAlignment="1" applyProtection="1">
      <alignment horizontal="right" vertical="center"/>
    </xf>
    <xf numFmtId="164" fontId="2" fillId="0" borderId="15" xfId="0" applyNumberFormat="1" applyFont="1" applyFill="1" applyBorder="1" applyAlignment="1" applyProtection="1">
      <alignment horizontal="left"/>
    </xf>
    <xf numFmtId="164" fontId="2" fillId="0" borderId="17" xfId="0" applyNumberFormat="1" applyFont="1" applyFill="1" applyBorder="1" applyAlignment="1" applyProtection="1">
      <alignment horizontal="left"/>
    </xf>
    <xf numFmtId="3" fontId="2" fillId="0" borderId="15" xfId="0" applyNumberFormat="1" applyFont="1" applyFill="1" applyBorder="1" applyAlignment="1" applyProtection="1">
      <alignment horizontal="center"/>
    </xf>
    <xf numFmtId="3" fontId="2" fillId="0" borderId="17" xfId="0" applyNumberFormat="1" applyFont="1" applyFill="1" applyBorder="1" applyAlignment="1" applyProtection="1">
      <alignment horizontal="center"/>
    </xf>
    <xf numFmtId="1" fontId="3" fillId="0" borderId="15" xfId="0" applyNumberFormat="1" applyFont="1" applyFill="1" applyBorder="1" applyAlignment="1" applyProtection="1">
      <alignment horizontal="center"/>
    </xf>
    <xf numFmtId="1" fontId="3" fillId="0" borderId="17" xfId="0" applyNumberFormat="1" applyFont="1" applyFill="1" applyBorder="1" applyAlignment="1" applyProtection="1">
      <alignment horizontal="center"/>
    </xf>
    <xf numFmtId="1" fontId="3" fillId="0" borderId="15" xfId="0" applyNumberFormat="1" applyFont="1" applyFill="1" applyBorder="1" applyAlignment="1" applyProtection="1">
      <alignment horizontal="center" vertical="center"/>
    </xf>
    <xf numFmtId="1" fontId="3" fillId="0" borderId="17" xfId="0" applyNumberFormat="1" applyFont="1" applyFill="1" applyBorder="1" applyAlignment="1" applyProtection="1">
      <alignment horizontal="center" vertical="center"/>
    </xf>
    <xf numFmtId="2" fontId="2" fillId="0" borderId="15" xfId="0" applyNumberFormat="1" applyFont="1" applyFill="1" applyBorder="1" applyAlignment="1" applyProtection="1">
      <alignment horizontal="center" vertical="center"/>
      <protection locked="0"/>
    </xf>
    <xf numFmtId="2" fontId="2" fillId="0" borderId="17" xfId="0" applyNumberFormat="1" applyFont="1" applyFill="1" applyBorder="1" applyAlignment="1" applyProtection="1">
      <alignment horizontal="center" vertic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</xf>
    <xf numFmtId="2" fontId="3" fillId="0" borderId="17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3" fontId="9" fillId="0" borderId="16" xfId="0" applyNumberFormat="1" applyFont="1" applyFill="1" applyBorder="1" applyAlignment="1" applyProtection="1">
      <alignment horizontal="center"/>
    </xf>
    <xf numFmtId="164" fontId="9" fillId="0" borderId="4" xfId="0" applyNumberFormat="1" applyFont="1" applyFill="1" applyBorder="1" applyAlignment="1" applyProtection="1">
      <alignment horizontal="center" vertical="center"/>
    </xf>
    <xf numFmtId="164" fontId="9" fillId="0" borderId="9" xfId="0" applyNumberFormat="1" applyFont="1" applyFill="1" applyBorder="1" applyAlignment="1" applyProtection="1">
      <alignment horizontal="center" vertical="center"/>
    </xf>
    <xf numFmtId="164" fontId="9" fillId="0" borderId="10" xfId="0" applyNumberFormat="1" applyFont="1" applyFill="1" applyBorder="1" applyAlignment="1" applyProtection="1">
      <alignment horizontal="center" vertical="center"/>
    </xf>
    <xf numFmtId="164" fontId="9" fillId="0" borderId="11" xfId="0" applyNumberFormat="1" applyFont="1" applyFill="1" applyBorder="1" applyAlignment="1" applyProtection="1">
      <alignment horizontal="center" vertical="center"/>
    </xf>
    <xf numFmtId="164" fontId="9" fillId="0" borderId="12" xfId="0" applyNumberFormat="1" applyFont="1" applyFill="1" applyBorder="1" applyAlignment="1" applyProtection="1">
      <alignment horizontal="center"/>
    </xf>
    <xf numFmtId="164" fontId="9" fillId="0" borderId="13" xfId="0" applyNumberFormat="1" applyFont="1" applyFill="1" applyBorder="1" applyAlignment="1" applyProtection="1">
      <alignment horizontal="center"/>
    </xf>
    <xf numFmtId="164" fontId="2" fillId="0" borderId="16" xfId="0" applyNumberFormat="1" applyFont="1" applyFill="1" applyBorder="1" applyAlignment="1" applyProtection="1">
      <alignment horizontal="left"/>
    </xf>
    <xf numFmtId="3" fontId="2" fillId="0" borderId="16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 vertical="center"/>
    </xf>
    <xf numFmtId="164" fontId="2" fillId="0" borderId="11" xfId="0" applyNumberFormat="1" applyFont="1" applyFill="1" applyBorder="1" applyAlignment="1" applyProtection="1">
      <alignment horizontal="center" vertical="center"/>
    </xf>
    <xf numFmtId="1" fontId="3" fillId="0" borderId="16" xfId="0" applyNumberFormat="1" applyFont="1" applyFill="1" applyBorder="1" applyAlignment="1" applyProtection="1">
      <alignment horizontal="center" vertical="center"/>
    </xf>
    <xf numFmtId="164" fontId="9" fillId="0" borderId="12" xfId="0" applyNumberFormat="1" applyFont="1" applyFill="1" applyBorder="1" applyAlignment="1" applyProtection="1">
      <alignment horizontal="center" vertical="center"/>
    </xf>
    <xf numFmtId="164" fontId="9" fillId="0" borderId="13" xfId="0" applyNumberFormat="1" applyFont="1" applyFill="1" applyBorder="1" applyAlignment="1" applyProtection="1">
      <alignment horizontal="center" vertical="center"/>
    </xf>
    <xf numFmtId="1" fontId="19" fillId="0" borderId="16" xfId="0" applyNumberFormat="1" applyFont="1" applyFill="1" applyBorder="1" applyAlignment="1" applyProtection="1">
      <alignment horizontal="center"/>
    </xf>
    <xf numFmtId="164" fontId="9" fillId="0" borderId="4" xfId="0" applyNumberFormat="1" applyFont="1" applyFill="1" applyBorder="1" applyAlignment="1" applyProtection="1">
      <alignment horizontal="center"/>
    </xf>
    <xf numFmtId="164" fontId="9" fillId="0" borderId="9" xfId="0" applyNumberFormat="1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2" fontId="3" fillId="0" borderId="6" xfId="0" applyNumberFormat="1" applyFont="1" applyFill="1" applyBorder="1" applyAlignment="1" applyProtection="1">
      <alignment horizontal="center"/>
    </xf>
    <xf numFmtId="2" fontId="3" fillId="0" borderId="7" xfId="0" applyNumberFormat="1" applyFont="1" applyFill="1" applyBorder="1" applyAlignment="1" applyProtection="1">
      <alignment horizontal="center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center" vertical="center" wrapText="1"/>
    </xf>
    <xf numFmtId="164" fontId="2" fillId="0" borderId="11" xfId="0" applyNumberFormat="1" applyFont="1" applyFill="1" applyBorder="1" applyAlignment="1" applyProtection="1">
      <alignment horizontal="center" vertical="center" wrapText="1"/>
    </xf>
    <xf numFmtId="164" fontId="2" fillId="0" borderId="12" xfId="0" applyNumberFormat="1" applyFont="1" applyFill="1" applyBorder="1" applyAlignment="1" applyProtection="1">
      <alignment horizontal="center" vertical="center" wrapText="1"/>
    </xf>
    <xf numFmtId="164" fontId="2" fillId="0" borderId="1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9" fillId="0" borderId="9" xfId="0" applyNumberFormat="1" applyFont="1" applyFill="1" applyBorder="1" applyAlignment="1" applyProtection="1">
      <alignment horizontal="center" vertical="center" wrapText="1"/>
    </xf>
    <xf numFmtId="164" fontId="9" fillId="0" borderId="10" xfId="0" applyNumberFormat="1" applyFont="1" applyFill="1" applyBorder="1" applyAlignment="1" applyProtection="1">
      <alignment horizontal="center" vertical="center" wrapText="1"/>
    </xf>
    <xf numFmtId="164" fontId="9" fillId="0" borderId="11" xfId="0" applyNumberFormat="1" applyFont="1" applyFill="1" applyBorder="1" applyAlignment="1" applyProtection="1">
      <alignment horizontal="center" vertical="center" wrapText="1"/>
    </xf>
    <xf numFmtId="164" fontId="9" fillId="0" borderId="12" xfId="0" applyNumberFormat="1" applyFont="1" applyFill="1" applyBorder="1" applyAlignment="1" applyProtection="1">
      <alignment horizontal="center" vertical="center" wrapText="1"/>
    </xf>
    <xf numFmtId="164" fontId="9" fillId="0" borderId="13" xfId="0" applyNumberFormat="1" applyFont="1" applyFill="1" applyBorder="1" applyAlignment="1" applyProtection="1">
      <alignment horizontal="center" vertical="center" wrapText="1"/>
    </xf>
    <xf numFmtId="164" fontId="2" fillId="0" borderId="6" xfId="0" applyNumberFormat="1" applyFont="1" applyFill="1" applyBorder="1" applyAlignment="1" applyProtection="1">
      <alignment horizontal="center" wrapText="1"/>
    </xf>
    <xf numFmtId="164" fontId="2" fillId="0" borderId="7" xfId="0" applyNumberFormat="1" applyFont="1" applyFill="1" applyBorder="1" applyAlignment="1" applyProtection="1">
      <alignment horizontal="center" wrapText="1"/>
    </xf>
    <xf numFmtId="164" fontId="2" fillId="0" borderId="14" xfId="0" applyNumberFormat="1" applyFont="1" applyFill="1" applyBorder="1" applyAlignment="1" applyProtection="1">
      <alignment horizontal="center" vertical="center"/>
    </xf>
    <xf numFmtId="2" fontId="2" fillId="0" borderId="16" xfId="0" applyNumberFormat="1" applyFont="1" applyFill="1" applyBorder="1" applyAlignment="1" applyProtection="1">
      <alignment horizontal="center" vertical="center"/>
      <protection locked="0"/>
    </xf>
    <xf numFmtId="2" fontId="3" fillId="0" borderId="16" xfId="0" applyNumberFormat="1" applyFont="1" applyFill="1" applyBorder="1" applyAlignment="1" applyProtection="1">
      <alignment horizontal="center" vertical="center"/>
    </xf>
  </cellXfs>
  <cellStyles count="4">
    <cellStyle name="Navadno" xfId="0" builtinId="0"/>
    <cellStyle name="Navadno 2" xfId="2"/>
    <cellStyle name="Normal 2 2" xfId="3"/>
    <cellStyle name="Odstotek" xfId="1" builtinId="5"/>
  </cellStyles>
  <dxfs count="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909"/>
  <sheetViews>
    <sheetView tabSelected="1" view="pageBreakPreview" topLeftCell="C856" zoomScale="115" zoomScaleNormal="115" zoomScaleSheetLayoutView="115" workbookViewId="0">
      <selection activeCell="J865" sqref="J865"/>
    </sheetView>
  </sheetViews>
  <sheetFormatPr defaultColWidth="9.140625" defaultRowHeight="15"/>
  <cols>
    <col min="1" max="3" width="9.140625" style="433"/>
    <col min="4" max="4" width="10.28515625" style="433" customWidth="1"/>
    <col min="5" max="5" width="22.85546875" style="433" customWidth="1"/>
    <col min="6" max="6" width="9.140625" style="433"/>
    <col min="7" max="7" width="9.140625" style="226"/>
    <col min="8" max="8" width="12.42578125" style="433" customWidth="1"/>
    <col min="9" max="9" width="10" style="364" customWidth="1"/>
    <col min="10" max="10" width="9.140625" style="433"/>
    <col min="11" max="11" width="9.140625" style="364"/>
    <col min="12" max="13" width="9.140625" style="201"/>
    <col min="14" max="14" width="10.140625" style="459" customWidth="1"/>
    <col min="15" max="15" width="9.140625" style="470"/>
    <col min="16" max="16" width="11.28515625" style="473" hidden="1" customWidth="1"/>
    <col min="17" max="17" width="9.140625" style="199"/>
    <col min="18" max="16384" width="9.140625" style="431"/>
  </cols>
  <sheetData>
    <row r="1" spans="1:17" s="433" customFormat="1">
      <c r="A1" s="426" t="s">
        <v>0</v>
      </c>
      <c r="B1" s="1"/>
      <c r="C1" s="2" t="s">
        <v>768</v>
      </c>
      <c r="D1" s="3"/>
      <c r="E1" s="4"/>
      <c r="F1" s="5"/>
      <c r="G1" s="227"/>
      <c r="H1" s="3"/>
      <c r="I1" s="366"/>
      <c r="J1" s="3"/>
      <c r="K1" s="329"/>
      <c r="L1" s="640"/>
      <c r="M1" s="640"/>
      <c r="N1" s="468"/>
      <c r="O1" s="469"/>
      <c r="P1" s="470"/>
      <c r="Q1" s="469"/>
    </row>
    <row r="2" spans="1:17" s="433" customFormat="1">
      <c r="A2" s="426"/>
      <c r="B2" s="6"/>
      <c r="C2" s="7"/>
      <c r="D2" s="8"/>
      <c r="E2" s="9"/>
      <c r="F2" s="10"/>
      <c r="G2" s="228"/>
      <c r="H2" s="8"/>
      <c r="I2" s="367"/>
      <c r="J2" s="8"/>
      <c r="K2" s="330"/>
      <c r="L2" s="80"/>
      <c r="M2" s="81"/>
      <c r="N2" s="468"/>
      <c r="O2" s="146"/>
      <c r="P2" s="470"/>
      <c r="Q2" s="469"/>
    </row>
    <row r="3" spans="1:17" s="433" customFormat="1">
      <c r="A3" s="426" t="s">
        <v>1</v>
      </c>
      <c r="B3" s="11"/>
      <c r="C3" s="2" t="s">
        <v>2</v>
      </c>
      <c r="D3" s="3"/>
      <c r="E3" s="4"/>
      <c r="F3" s="5"/>
      <c r="G3" s="227"/>
      <c r="H3" s="3"/>
      <c r="I3" s="366"/>
      <c r="J3" s="3"/>
      <c r="K3" s="331"/>
      <c r="L3" s="82"/>
      <c r="M3" s="83"/>
      <c r="N3" s="468"/>
      <c r="O3" s="146"/>
      <c r="P3" s="470"/>
      <c r="Q3" s="469"/>
    </row>
    <row r="4" spans="1:17" s="433" customFormat="1">
      <c r="A4" s="426"/>
      <c r="B4" s="426"/>
      <c r="C4" s="2"/>
      <c r="D4" s="417"/>
      <c r="E4" s="12"/>
      <c r="F4" s="13"/>
      <c r="G4" s="229"/>
      <c r="H4" s="417"/>
      <c r="I4" s="341"/>
      <c r="J4" s="417"/>
      <c r="K4" s="329"/>
      <c r="L4" s="127"/>
      <c r="M4" s="411"/>
      <c r="N4" s="468"/>
      <c r="O4" s="146"/>
      <c r="P4" s="470"/>
      <c r="Q4" s="469"/>
    </row>
    <row r="5" spans="1:17" s="433" customFormat="1">
      <c r="A5" s="426" t="s">
        <v>3</v>
      </c>
      <c r="B5" s="426"/>
      <c r="C5" s="3" t="s">
        <v>884</v>
      </c>
      <c r="D5" s="14"/>
      <c r="E5" s="14"/>
      <c r="F5" s="14"/>
      <c r="G5" s="227"/>
      <c r="H5" s="3"/>
      <c r="I5" s="366"/>
      <c r="J5" s="3"/>
      <c r="K5" s="331"/>
      <c r="L5" s="82"/>
      <c r="M5" s="83"/>
      <c r="N5" s="468"/>
      <c r="O5" s="146"/>
      <c r="P5" s="470"/>
      <c r="Q5" s="469"/>
    </row>
    <row r="6" spans="1:17" s="433" customFormat="1">
      <c r="A6" s="426"/>
      <c r="B6" s="426"/>
      <c r="C6" s="3"/>
      <c r="D6" s="2"/>
      <c r="E6" s="2"/>
      <c r="F6" s="2"/>
      <c r="G6" s="396"/>
      <c r="H6" s="2"/>
      <c r="I6" s="366"/>
      <c r="J6" s="2"/>
      <c r="K6" s="331"/>
      <c r="L6" s="397"/>
      <c r="M6" s="397"/>
      <c r="N6" s="468"/>
      <c r="O6" s="144"/>
      <c r="P6" s="470"/>
      <c r="Q6" s="469"/>
    </row>
    <row r="7" spans="1:17" s="433" customFormat="1">
      <c r="A7" s="426"/>
      <c r="B7" s="426"/>
      <c r="C7" s="3"/>
      <c r="D7" s="2"/>
      <c r="E7" s="2"/>
      <c r="F7" s="2"/>
      <c r="G7" s="396"/>
      <c r="H7" s="2"/>
      <c r="I7" s="366"/>
      <c r="J7" s="2"/>
      <c r="K7" s="331"/>
      <c r="L7" s="127"/>
      <c r="M7" s="411"/>
      <c r="N7" s="468"/>
      <c r="O7" s="146"/>
      <c r="P7" s="470"/>
      <c r="Q7" s="469"/>
    </row>
    <row r="8" spans="1:17" s="433" customFormat="1">
      <c r="A8" s="426"/>
      <c r="B8" s="426"/>
      <c r="C8" s="2"/>
      <c r="D8" s="417"/>
      <c r="E8" s="12"/>
      <c r="F8" s="13"/>
      <c r="G8" s="229"/>
      <c r="H8" s="417"/>
      <c r="I8" s="341"/>
      <c r="J8" s="417"/>
      <c r="K8" s="329"/>
      <c r="L8" s="127"/>
      <c r="M8" s="411"/>
      <c r="N8" s="468"/>
      <c r="O8" s="146"/>
      <c r="P8" s="470"/>
      <c r="Q8" s="469"/>
    </row>
    <row r="9" spans="1:17" s="433" customFormat="1">
      <c r="A9" s="426"/>
      <c r="B9" s="12"/>
      <c r="C9" s="426"/>
      <c r="D9" s="149"/>
      <c r="E9" s="418"/>
      <c r="F9" s="124"/>
      <c r="G9" s="434"/>
      <c r="H9" s="150"/>
      <c r="I9" s="341"/>
      <c r="J9" s="150"/>
      <c r="K9" s="329"/>
      <c r="L9" s="87"/>
      <c r="M9" s="411"/>
      <c r="N9" s="468"/>
      <c r="O9" s="256"/>
      <c r="P9" s="470"/>
      <c r="Q9" s="469"/>
    </row>
    <row r="10" spans="1:17" s="433" customFormat="1" ht="15.75">
      <c r="A10" s="426"/>
      <c r="B10" s="15" t="s">
        <v>4</v>
      </c>
      <c r="C10" s="426"/>
      <c r="D10" s="426"/>
      <c r="E10" s="12"/>
      <c r="F10" s="124"/>
      <c r="G10" s="434"/>
      <c r="H10" s="150"/>
      <c r="I10" s="341"/>
      <c r="J10" s="150"/>
      <c r="K10" s="329"/>
      <c r="L10" s="87"/>
      <c r="M10" s="411"/>
      <c r="N10" s="468"/>
      <c r="O10" s="256"/>
      <c r="P10" s="470"/>
      <c r="Q10" s="469"/>
    </row>
    <row r="11" spans="1:17" s="433" customFormat="1" ht="15.75">
      <c r="A11" s="151"/>
      <c r="B11" s="150"/>
      <c r="C11" s="150"/>
      <c r="D11" s="150"/>
      <c r="E11" s="16" t="s">
        <v>5</v>
      </c>
      <c r="F11" s="124"/>
      <c r="G11" s="434"/>
      <c r="H11" s="150"/>
      <c r="I11" s="341"/>
      <c r="J11" s="150"/>
      <c r="K11" s="329"/>
      <c r="L11" s="87"/>
      <c r="M11" s="411"/>
      <c r="N11" s="468"/>
      <c r="O11" s="256"/>
      <c r="P11" s="470"/>
      <c r="Q11" s="469"/>
    </row>
    <row r="12" spans="1:17" s="433" customFormat="1">
      <c r="A12" s="418" t="s">
        <v>6</v>
      </c>
      <c r="B12" s="418"/>
      <c r="C12" s="418"/>
      <c r="D12" s="418"/>
      <c r="E12" s="418"/>
      <c r="F12" s="17"/>
      <c r="G12" s="434"/>
      <c r="H12" s="418"/>
      <c r="I12" s="341"/>
      <c r="J12" s="418"/>
      <c r="K12" s="329"/>
      <c r="L12" s="84"/>
      <c r="M12" s="411"/>
      <c r="N12" s="468"/>
      <c r="O12" s="489"/>
      <c r="P12" s="470"/>
      <c r="Q12" s="469"/>
    </row>
    <row r="13" spans="1:17" s="433" customFormat="1">
      <c r="A13" s="418" t="s">
        <v>7</v>
      </c>
      <c r="B13" s="418"/>
      <c r="C13" s="418"/>
      <c r="D13" s="418"/>
      <c r="E13" s="418"/>
      <c r="F13" s="17"/>
      <c r="G13" s="434"/>
      <c r="H13" s="418"/>
      <c r="I13" s="341"/>
      <c r="J13" s="418"/>
      <c r="K13" s="329"/>
      <c r="L13" s="84"/>
      <c r="M13" s="411"/>
      <c r="N13" s="468"/>
      <c r="O13" s="489"/>
      <c r="P13" s="470"/>
      <c r="Q13" s="469"/>
    </row>
    <row r="14" spans="1:17" s="433" customFormat="1">
      <c r="A14" s="418" t="s">
        <v>8</v>
      </c>
      <c r="B14" s="418"/>
      <c r="C14" s="418"/>
      <c r="D14" s="418"/>
      <c r="E14" s="418"/>
      <c r="F14" s="17"/>
      <c r="G14" s="434"/>
      <c r="H14" s="418"/>
      <c r="I14" s="341"/>
      <c r="J14" s="418"/>
      <c r="K14" s="329"/>
      <c r="L14" s="84"/>
      <c r="M14" s="411"/>
      <c r="N14" s="468"/>
      <c r="O14" s="489"/>
      <c r="P14" s="470"/>
      <c r="Q14" s="469"/>
    </row>
    <row r="15" spans="1:17" s="433" customFormat="1">
      <c r="A15" s="18" t="s">
        <v>9</v>
      </c>
      <c r="B15" s="418"/>
      <c r="C15" s="418"/>
      <c r="D15" s="418"/>
      <c r="E15" s="418"/>
      <c r="F15" s="17"/>
      <c r="G15" s="434"/>
      <c r="H15" s="418"/>
      <c r="I15" s="341"/>
      <c r="J15" s="418"/>
      <c r="K15" s="329"/>
      <c r="L15" s="84"/>
      <c r="M15" s="411"/>
      <c r="N15" s="468"/>
      <c r="O15" s="489"/>
      <c r="P15" s="470"/>
      <c r="Q15" s="469"/>
    </row>
    <row r="16" spans="1:17" s="433" customFormat="1">
      <c r="A16" s="418" t="s">
        <v>10</v>
      </c>
      <c r="B16" s="418"/>
      <c r="C16" s="418"/>
      <c r="D16" s="418"/>
      <c r="E16" s="418"/>
      <c r="F16" s="17"/>
      <c r="G16" s="434"/>
      <c r="H16" s="418"/>
      <c r="I16" s="341"/>
      <c r="J16" s="418"/>
      <c r="K16" s="329"/>
      <c r="L16" s="84"/>
      <c r="M16" s="411"/>
      <c r="N16" s="468"/>
      <c r="O16" s="489"/>
      <c r="P16" s="470"/>
      <c r="Q16" s="469"/>
    </row>
    <row r="17" spans="1:17" s="433" customFormat="1">
      <c r="A17" s="418" t="s">
        <v>11</v>
      </c>
      <c r="B17" s="418"/>
      <c r="C17" s="418"/>
      <c r="D17" s="418"/>
      <c r="E17" s="418"/>
      <c r="F17" s="17"/>
      <c r="G17" s="434"/>
      <c r="H17" s="418"/>
      <c r="I17" s="341"/>
      <c r="J17" s="418"/>
      <c r="K17" s="329"/>
      <c r="L17" s="84"/>
      <c r="M17" s="411"/>
      <c r="N17" s="468"/>
      <c r="O17" s="489"/>
      <c r="P17" s="470"/>
      <c r="Q17" s="469"/>
    </row>
    <row r="18" spans="1:17" s="433" customFormat="1">
      <c r="A18" s="418" t="s">
        <v>12</v>
      </c>
      <c r="B18" s="418"/>
      <c r="C18" s="418"/>
      <c r="D18" s="418"/>
      <c r="E18" s="418"/>
      <c r="F18" s="17"/>
      <c r="G18" s="434"/>
      <c r="H18" s="418"/>
      <c r="I18" s="341"/>
      <c r="J18" s="418"/>
      <c r="K18" s="329"/>
      <c r="L18" s="84"/>
      <c r="M18" s="411"/>
      <c r="N18" s="468"/>
      <c r="O18" s="489"/>
      <c r="P18" s="470"/>
      <c r="Q18" s="469"/>
    </row>
    <row r="19" spans="1:17" s="433" customFormat="1">
      <c r="A19" s="426"/>
      <c r="B19" s="418"/>
      <c r="C19" s="418"/>
      <c r="D19" s="418"/>
      <c r="E19" s="418"/>
      <c r="F19" s="17"/>
      <c r="G19" s="434"/>
      <c r="H19" s="418"/>
      <c r="I19" s="341"/>
      <c r="J19" s="418"/>
      <c r="K19" s="329"/>
      <c r="L19" s="84"/>
      <c r="M19" s="411"/>
      <c r="N19" s="468"/>
      <c r="O19" s="489"/>
      <c r="P19" s="470"/>
      <c r="Q19" s="469"/>
    </row>
    <row r="20" spans="1:17" s="433" customFormat="1">
      <c r="A20" s="418"/>
      <c r="B20" s="418"/>
      <c r="C20" s="418"/>
      <c r="D20" s="418"/>
      <c r="E20" s="418"/>
      <c r="F20" s="17"/>
      <c r="G20" s="434"/>
      <c r="H20" s="418"/>
      <c r="I20" s="341"/>
      <c r="J20" s="418"/>
      <c r="K20" s="329"/>
      <c r="L20" s="84"/>
      <c r="M20" s="411"/>
      <c r="N20" s="468"/>
      <c r="O20" s="489"/>
      <c r="P20" s="470"/>
      <c r="Q20" s="469"/>
    </row>
    <row r="21" spans="1:17" s="433" customFormat="1">
      <c r="A21" s="418"/>
      <c r="B21" s="418"/>
      <c r="C21" s="418"/>
      <c r="D21" s="418"/>
      <c r="E21" s="418"/>
      <c r="F21" s="17"/>
      <c r="G21" s="434"/>
      <c r="H21" s="418"/>
      <c r="I21" s="341"/>
      <c r="J21" s="418"/>
      <c r="K21" s="329"/>
      <c r="L21" s="84"/>
      <c r="M21" s="411"/>
      <c r="N21" s="468"/>
      <c r="O21" s="489"/>
      <c r="P21" s="470"/>
      <c r="Q21" s="469"/>
    </row>
    <row r="22" spans="1:17" s="433" customFormat="1">
      <c r="A22" s="417"/>
      <c r="B22" s="426"/>
      <c r="C22" s="426"/>
      <c r="D22" s="426"/>
      <c r="E22" s="19" t="s">
        <v>13</v>
      </c>
      <c r="F22" s="88" t="s">
        <v>14</v>
      </c>
      <c r="G22" s="230"/>
      <c r="H22" s="641" t="s">
        <v>15</v>
      </c>
      <c r="I22" s="642"/>
      <c r="J22" s="641" t="s">
        <v>16</v>
      </c>
      <c r="K22" s="642"/>
      <c r="L22" s="643" t="s">
        <v>594</v>
      </c>
      <c r="M22" s="644"/>
      <c r="N22" s="468"/>
      <c r="O22" s="469"/>
      <c r="P22" s="470"/>
      <c r="Q22" s="469"/>
    </row>
    <row r="23" spans="1:17" s="433" customFormat="1">
      <c r="A23" s="426"/>
      <c r="B23" s="136"/>
      <c r="C23" s="426"/>
      <c r="D23" s="426"/>
      <c r="E23" s="19" t="s">
        <v>17</v>
      </c>
      <c r="F23" s="20" t="s">
        <v>18</v>
      </c>
      <c r="G23" s="231"/>
      <c r="H23" s="543" t="s">
        <v>19</v>
      </c>
      <c r="I23" s="368" t="s">
        <v>20</v>
      </c>
      <c r="J23" s="543" t="s">
        <v>19</v>
      </c>
      <c r="K23" s="332" t="s">
        <v>20</v>
      </c>
      <c r="L23" s="544" t="s">
        <v>19</v>
      </c>
      <c r="M23" s="424" t="s">
        <v>595</v>
      </c>
      <c r="N23" s="468"/>
      <c r="O23" s="140"/>
      <c r="P23" s="470"/>
      <c r="Q23" s="469"/>
    </row>
    <row r="24" spans="1:17" s="433" customFormat="1">
      <c r="A24" s="417" t="s">
        <v>21</v>
      </c>
      <c r="B24" s="136"/>
      <c r="C24" s="426"/>
      <c r="D24" s="426"/>
      <c r="E24" s="418"/>
      <c r="F24" s="123"/>
      <c r="G24" s="232"/>
      <c r="H24" s="137"/>
      <c r="I24" s="254"/>
      <c r="J24" s="137"/>
      <c r="K24" s="333"/>
      <c r="L24" s="140"/>
      <c r="M24" s="141"/>
      <c r="N24" s="468"/>
      <c r="O24" s="140"/>
      <c r="P24" s="470"/>
      <c r="Q24" s="469"/>
    </row>
    <row r="25" spans="1:17" s="433" customFormat="1">
      <c r="A25" s="417"/>
      <c r="B25" s="136"/>
      <c r="C25" s="426"/>
      <c r="D25" s="426"/>
      <c r="E25" s="418"/>
      <c r="F25" s="123"/>
      <c r="G25" s="232"/>
      <c r="H25" s="137"/>
      <c r="I25" s="254"/>
      <c r="J25" s="137"/>
      <c r="K25" s="333"/>
      <c r="L25" s="140"/>
      <c r="M25" s="141"/>
      <c r="N25" s="468"/>
      <c r="O25" s="140"/>
      <c r="P25" s="470"/>
      <c r="Q25" s="469"/>
    </row>
    <row r="26" spans="1:17" s="433" customFormat="1">
      <c r="A26" s="417" t="s">
        <v>22</v>
      </c>
      <c r="B26" s="426"/>
      <c r="C26" s="426"/>
      <c r="D26" s="426"/>
      <c r="E26" s="418"/>
      <c r="F26" s="400"/>
      <c r="G26" s="434"/>
      <c r="H26" s="426"/>
      <c r="I26" s="341"/>
      <c r="J26" s="426"/>
      <c r="K26" s="329"/>
      <c r="L26" s="134"/>
      <c r="M26" s="411"/>
      <c r="N26" s="468"/>
      <c r="O26" s="144"/>
      <c r="P26" s="470"/>
      <c r="Q26" s="469"/>
    </row>
    <row r="27" spans="1:17" s="433" customFormat="1">
      <c r="A27" s="426" t="s">
        <v>26</v>
      </c>
      <c r="B27" s="426"/>
      <c r="C27" s="426"/>
      <c r="D27" s="426"/>
      <c r="E27" s="420" t="s">
        <v>23</v>
      </c>
      <c r="F27" s="421" t="s">
        <v>118</v>
      </c>
      <c r="G27" s="428">
        <v>6750</v>
      </c>
      <c r="H27" s="422" t="s">
        <v>27</v>
      </c>
      <c r="I27" s="234">
        <v>12</v>
      </c>
      <c r="J27" s="422" t="s">
        <v>25</v>
      </c>
      <c r="K27" s="457">
        <v>3</v>
      </c>
      <c r="L27" s="425"/>
      <c r="M27" s="424">
        <f>K27*L27</f>
        <v>0</v>
      </c>
      <c r="N27" s="468"/>
      <c r="O27" s="142"/>
      <c r="P27" s="470"/>
      <c r="Q27" s="471"/>
    </row>
    <row r="28" spans="1:17" s="433" customFormat="1">
      <c r="A28" s="427" t="s">
        <v>28</v>
      </c>
      <c r="B28" s="426"/>
      <c r="C28" s="426"/>
      <c r="D28" s="426"/>
      <c r="E28" s="420" t="s">
        <v>23</v>
      </c>
      <c r="F28" s="421" t="s">
        <v>29</v>
      </c>
      <c r="G28" s="428">
        <v>1</v>
      </c>
      <c r="H28" s="422">
        <v>0.75</v>
      </c>
      <c r="I28" s="234">
        <f>+G28*H28</f>
        <v>0.75</v>
      </c>
      <c r="J28" s="422">
        <v>0.5</v>
      </c>
      <c r="K28" s="457">
        <v>2</v>
      </c>
      <c r="L28" s="425"/>
      <c r="M28" s="424">
        <f t="shared" ref="M28" si="0">K28*L28</f>
        <v>0</v>
      </c>
      <c r="N28" s="468"/>
      <c r="O28" s="142"/>
      <c r="P28" s="470"/>
      <c r="Q28" s="471"/>
    </row>
    <row r="29" spans="1:17" s="433" customFormat="1">
      <c r="A29" s="427"/>
      <c r="B29" s="426"/>
      <c r="C29" s="426"/>
      <c r="D29" s="426"/>
      <c r="E29" s="418"/>
      <c r="F29" s="419"/>
      <c r="G29" s="429"/>
      <c r="H29" s="401"/>
      <c r="I29" s="254"/>
      <c r="J29" s="401"/>
      <c r="K29" s="333"/>
      <c r="L29" s="142"/>
      <c r="M29" s="141"/>
      <c r="N29" s="468"/>
      <c r="O29" s="142"/>
      <c r="P29" s="470"/>
      <c r="Q29" s="469"/>
    </row>
    <row r="30" spans="1:17" s="433" customFormat="1">
      <c r="A30" s="417" t="s">
        <v>31</v>
      </c>
      <c r="B30" s="426"/>
      <c r="C30" s="426"/>
      <c r="D30" s="426"/>
      <c r="E30" s="418"/>
      <c r="F30" s="400"/>
      <c r="G30" s="434"/>
      <c r="H30" s="402"/>
      <c r="I30" s="341"/>
      <c r="J30" s="402"/>
      <c r="K30" s="329"/>
      <c r="L30" s="410"/>
      <c r="M30" s="411"/>
      <c r="N30" s="468"/>
      <c r="O30" s="142"/>
      <c r="P30" s="470"/>
      <c r="Q30" s="469"/>
    </row>
    <row r="31" spans="1:17" s="433" customFormat="1">
      <c r="A31" s="417" t="s">
        <v>32</v>
      </c>
      <c r="B31" s="426"/>
      <c r="C31" s="426"/>
      <c r="D31" s="426"/>
      <c r="E31" s="418"/>
      <c r="F31" s="400"/>
      <c r="G31" s="434"/>
      <c r="H31" s="402"/>
      <c r="I31" s="341"/>
      <c r="J31" s="402"/>
      <c r="K31" s="329"/>
      <c r="L31" s="410"/>
      <c r="M31" s="411"/>
      <c r="N31" s="468"/>
      <c r="O31" s="142"/>
      <c r="P31" s="470"/>
      <c r="Q31" s="469"/>
    </row>
    <row r="32" spans="1:17" s="433" customFormat="1">
      <c r="A32" s="418" t="s">
        <v>769</v>
      </c>
      <c r="B32" s="426"/>
      <c r="C32" s="426"/>
      <c r="D32" s="426"/>
      <c r="E32" s="420" t="s">
        <v>33</v>
      </c>
      <c r="F32" s="22" t="s">
        <v>795</v>
      </c>
      <c r="G32" s="428"/>
      <c r="H32" s="23" t="s">
        <v>35</v>
      </c>
      <c r="I32" s="234"/>
      <c r="J32" s="23" t="s">
        <v>477</v>
      </c>
      <c r="K32" s="457" t="s">
        <v>30</v>
      </c>
      <c r="L32" s="416" t="s">
        <v>596</v>
      </c>
      <c r="M32" s="313" t="s">
        <v>597</v>
      </c>
      <c r="N32" s="468"/>
      <c r="O32" s="142"/>
      <c r="P32" s="470"/>
      <c r="Q32" s="471"/>
    </row>
    <row r="33" spans="1:17" s="433" customFormat="1">
      <c r="A33" s="24" t="s">
        <v>36</v>
      </c>
      <c r="B33" s="24"/>
      <c r="C33" s="24"/>
      <c r="D33" s="24"/>
      <c r="E33" s="25" t="s">
        <v>37</v>
      </c>
      <c r="F33" s="22" t="s">
        <v>795</v>
      </c>
      <c r="G33" s="428"/>
      <c r="H33" s="23" t="s">
        <v>35</v>
      </c>
      <c r="I33" s="234"/>
      <c r="J33" s="23" t="s">
        <v>478</v>
      </c>
      <c r="K33" s="457" t="s">
        <v>30</v>
      </c>
      <c r="L33" s="416" t="s">
        <v>596</v>
      </c>
      <c r="M33" s="313" t="s">
        <v>597</v>
      </c>
      <c r="N33" s="468"/>
      <c r="O33" s="142"/>
      <c r="P33" s="470"/>
      <c r="Q33" s="471"/>
    </row>
    <row r="34" spans="1:17" s="433" customFormat="1">
      <c r="A34" s="24" t="s">
        <v>38</v>
      </c>
      <c r="B34" s="24"/>
      <c r="C34" s="24"/>
      <c r="D34" s="24"/>
      <c r="E34" s="25" t="s">
        <v>37</v>
      </c>
      <c r="F34" s="22" t="s">
        <v>795</v>
      </c>
      <c r="G34" s="428"/>
      <c r="H34" s="23" t="s">
        <v>39</v>
      </c>
      <c r="I34" s="234"/>
      <c r="J34" s="23" t="s">
        <v>40</v>
      </c>
      <c r="K34" s="457" t="s">
        <v>30</v>
      </c>
      <c r="L34" s="416" t="s">
        <v>596</v>
      </c>
      <c r="M34" s="313" t="s">
        <v>597</v>
      </c>
      <c r="N34" s="468"/>
      <c r="O34" s="142"/>
      <c r="P34" s="470"/>
      <c r="Q34" s="471"/>
    </row>
    <row r="35" spans="1:17" s="433" customFormat="1">
      <c r="A35" s="24" t="s">
        <v>41</v>
      </c>
      <c r="B35" s="24"/>
      <c r="C35" s="24"/>
      <c r="D35" s="24"/>
      <c r="E35" s="25"/>
      <c r="F35" s="22" t="s">
        <v>795</v>
      </c>
      <c r="G35" s="428"/>
      <c r="H35" s="23" t="s">
        <v>39</v>
      </c>
      <c r="I35" s="234"/>
      <c r="J35" s="23" t="s">
        <v>40</v>
      </c>
      <c r="K35" s="457" t="s">
        <v>30</v>
      </c>
      <c r="L35" s="416" t="s">
        <v>596</v>
      </c>
      <c r="M35" s="313" t="s">
        <v>597</v>
      </c>
      <c r="N35" s="468"/>
      <c r="O35" s="142"/>
      <c r="P35" s="470"/>
      <c r="Q35" s="471"/>
    </row>
    <row r="36" spans="1:17" s="433" customFormat="1">
      <c r="A36" s="427" t="s">
        <v>52</v>
      </c>
      <c r="B36" s="412"/>
      <c r="C36" s="412"/>
      <c r="D36" s="412"/>
      <c r="E36" s="52" t="s">
        <v>53</v>
      </c>
      <c r="F36" s="22" t="s">
        <v>795</v>
      </c>
      <c r="G36" s="233"/>
      <c r="H36" s="103" t="s">
        <v>40</v>
      </c>
      <c r="I36" s="234"/>
      <c r="J36" s="103" t="s">
        <v>40</v>
      </c>
      <c r="K36" s="457" t="s">
        <v>30</v>
      </c>
      <c r="L36" s="416" t="s">
        <v>596</v>
      </c>
      <c r="M36" s="313" t="s">
        <v>597</v>
      </c>
      <c r="N36" s="468"/>
      <c r="O36" s="142"/>
      <c r="P36" s="470"/>
      <c r="Q36" s="471"/>
    </row>
    <row r="37" spans="1:17" s="433" customFormat="1">
      <c r="A37" s="427"/>
      <c r="B37" s="412"/>
      <c r="C37" s="412"/>
      <c r="D37" s="412"/>
      <c r="E37" s="409"/>
      <c r="F37" s="1"/>
      <c r="G37" s="435"/>
      <c r="H37" s="552"/>
      <c r="I37" s="254"/>
      <c r="J37" s="552"/>
      <c r="K37" s="137"/>
      <c r="L37" s="142"/>
      <c r="M37" s="553"/>
      <c r="N37" s="468"/>
      <c r="O37" s="142"/>
      <c r="P37" s="470"/>
      <c r="Q37" s="471"/>
    </row>
    <row r="38" spans="1:17" s="433" customFormat="1">
      <c r="A38" s="417" t="s">
        <v>42</v>
      </c>
      <c r="B38" s="426"/>
      <c r="C38" s="426"/>
      <c r="D38" s="426"/>
      <c r="E38" s="418"/>
      <c r="F38" s="400"/>
      <c r="G38" s="434"/>
      <c r="H38" s="402"/>
      <c r="I38" s="341"/>
      <c r="J38" s="402"/>
      <c r="K38" s="329"/>
      <c r="L38" s="410"/>
      <c r="M38" s="411"/>
      <c r="N38" s="468"/>
      <c r="O38" s="142"/>
      <c r="P38" s="470"/>
      <c r="Q38" s="469"/>
    </row>
    <row r="39" spans="1:17" s="433" customFormat="1">
      <c r="A39" s="26" t="s">
        <v>43</v>
      </c>
      <c r="B39" s="24"/>
      <c r="C39" s="24"/>
      <c r="D39" s="24"/>
      <c r="E39" s="25" t="s">
        <v>44</v>
      </c>
      <c r="F39" s="22" t="s">
        <v>45</v>
      </c>
      <c r="G39" s="428">
        <v>6750</v>
      </c>
      <c r="H39" s="23">
        <v>8000</v>
      </c>
      <c r="I39" s="332">
        <v>1</v>
      </c>
      <c r="J39" s="23">
        <v>20000</v>
      </c>
      <c r="K39" s="457" t="s">
        <v>30</v>
      </c>
      <c r="L39" s="416" t="s">
        <v>596</v>
      </c>
      <c r="M39" s="313" t="s">
        <v>597</v>
      </c>
      <c r="N39" s="468"/>
      <c r="O39" s="142"/>
      <c r="P39" s="470"/>
      <c r="Q39" s="471"/>
    </row>
    <row r="40" spans="1:17" s="433" customFormat="1">
      <c r="A40" s="24" t="s">
        <v>46</v>
      </c>
      <c r="B40" s="24"/>
      <c r="C40" s="24"/>
      <c r="D40" s="24"/>
      <c r="E40" s="25" t="s">
        <v>47</v>
      </c>
      <c r="F40" s="22" t="s">
        <v>45</v>
      </c>
      <c r="G40" s="428">
        <v>6750</v>
      </c>
      <c r="H40" s="23">
        <v>8000</v>
      </c>
      <c r="I40" s="332">
        <v>1</v>
      </c>
      <c r="J40" s="23">
        <v>20000</v>
      </c>
      <c r="K40" s="457" t="s">
        <v>30</v>
      </c>
      <c r="L40" s="416" t="s">
        <v>596</v>
      </c>
      <c r="M40" s="313" t="s">
        <v>597</v>
      </c>
      <c r="N40" s="468"/>
      <c r="O40" s="142"/>
      <c r="P40" s="470"/>
      <c r="Q40" s="471"/>
    </row>
    <row r="41" spans="1:17" s="433" customFormat="1">
      <c r="A41" s="26" t="s">
        <v>48</v>
      </c>
      <c r="B41" s="24"/>
      <c r="C41" s="24"/>
      <c r="D41" s="24"/>
      <c r="E41" s="25" t="s">
        <v>49</v>
      </c>
      <c r="F41" s="22" t="s">
        <v>45</v>
      </c>
      <c r="G41" s="428">
        <v>6750</v>
      </c>
      <c r="H41" s="23">
        <v>8000</v>
      </c>
      <c r="I41" s="332">
        <v>1</v>
      </c>
      <c r="J41" s="23">
        <v>20000</v>
      </c>
      <c r="K41" s="457" t="s">
        <v>30</v>
      </c>
      <c r="L41" s="416" t="s">
        <v>596</v>
      </c>
      <c r="M41" s="313" t="s">
        <v>597</v>
      </c>
      <c r="N41" s="468"/>
      <c r="O41" s="142"/>
      <c r="P41" s="470"/>
      <c r="Q41" s="471"/>
    </row>
    <row r="42" spans="1:17" s="433" customFormat="1">
      <c r="A42" s="26" t="s">
        <v>50</v>
      </c>
      <c r="B42" s="24"/>
      <c r="C42" s="24"/>
      <c r="D42" s="24"/>
      <c r="E42" s="25" t="s">
        <v>51</v>
      </c>
      <c r="F42" s="22" t="s">
        <v>45</v>
      </c>
      <c r="G42" s="428">
        <v>6750</v>
      </c>
      <c r="H42" s="23">
        <v>8000</v>
      </c>
      <c r="I42" s="332">
        <v>1</v>
      </c>
      <c r="J42" s="23">
        <v>20000</v>
      </c>
      <c r="K42" s="457" t="s">
        <v>30</v>
      </c>
      <c r="L42" s="416" t="s">
        <v>596</v>
      </c>
      <c r="M42" s="313" t="s">
        <v>597</v>
      </c>
      <c r="N42" s="468"/>
      <c r="O42" s="142"/>
      <c r="P42" s="470"/>
      <c r="Q42" s="471"/>
    </row>
    <row r="43" spans="1:17" s="433" customFormat="1">
      <c r="A43" s="24" t="s">
        <v>52</v>
      </c>
      <c r="B43" s="24"/>
      <c r="C43" s="24"/>
      <c r="D43" s="24"/>
      <c r="E43" s="25" t="s">
        <v>53</v>
      </c>
      <c r="F43" s="22" t="s">
        <v>45</v>
      </c>
      <c r="G43" s="428">
        <v>6750</v>
      </c>
      <c r="H43" s="23">
        <v>8000</v>
      </c>
      <c r="I43" s="332">
        <v>1</v>
      </c>
      <c r="J43" s="23">
        <v>20000</v>
      </c>
      <c r="K43" s="457" t="s">
        <v>30</v>
      </c>
      <c r="L43" s="416" t="s">
        <v>596</v>
      </c>
      <c r="M43" s="313" t="s">
        <v>597</v>
      </c>
      <c r="N43" s="468"/>
      <c r="O43" s="142"/>
      <c r="P43" s="470"/>
      <c r="Q43" s="471"/>
    </row>
    <row r="44" spans="1:17" s="433" customFormat="1">
      <c r="A44" s="24" t="s">
        <v>54</v>
      </c>
      <c r="B44" s="24"/>
      <c r="C44" s="24"/>
      <c r="D44" s="24"/>
      <c r="E44" s="25" t="s">
        <v>33</v>
      </c>
      <c r="F44" s="22" t="s">
        <v>45</v>
      </c>
      <c r="G44" s="428">
        <v>6750</v>
      </c>
      <c r="H44" s="23">
        <v>200</v>
      </c>
      <c r="I44" s="332">
        <v>36</v>
      </c>
      <c r="J44" s="23">
        <v>800</v>
      </c>
      <c r="K44" s="332">
        <f>ROUND(G44/J44,0)</f>
        <v>8</v>
      </c>
      <c r="L44" s="425"/>
      <c r="M44" s="424">
        <f t="shared" ref="M44:M46" si="1">K44*L44</f>
        <v>0</v>
      </c>
      <c r="N44" s="468"/>
      <c r="O44" s="142"/>
      <c r="P44" s="470"/>
      <c r="Q44" s="471"/>
    </row>
    <row r="45" spans="1:17" s="433" customFormat="1">
      <c r="A45" s="24" t="s">
        <v>36</v>
      </c>
      <c r="B45" s="24"/>
      <c r="C45" s="24"/>
      <c r="D45" s="24"/>
      <c r="E45" s="25" t="s">
        <v>37</v>
      </c>
      <c r="F45" s="22" t="s">
        <v>45</v>
      </c>
      <c r="G45" s="428">
        <v>6750</v>
      </c>
      <c r="H45" s="23">
        <v>400</v>
      </c>
      <c r="I45" s="332">
        <v>20</v>
      </c>
      <c r="J45" s="23">
        <v>1500</v>
      </c>
      <c r="K45" s="332">
        <f>ROUND(G45/J45,0)</f>
        <v>5</v>
      </c>
      <c r="L45" s="425"/>
      <c r="M45" s="424">
        <f t="shared" si="1"/>
        <v>0</v>
      </c>
      <c r="N45" s="468"/>
      <c r="O45" s="142"/>
      <c r="P45" s="470"/>
      <c r="Q45" s="471"/>
    </row>
    <row r="46" spans="1:17" s="433" customFormat="1">
      <c r="A46" s="24" t="s">
        <v>38</v>
      </c>
      <c r="B46" s="24"/>
      <c r="C46" s="24"/>
      <c r="D46" s="24"/>
      <c r="E46" s="25" t="s">
        <v>37</v>
      </c>
      <c r="F46" s="22" t="s">
        <v>45</v>
      </c>
      <c r="G46" s="428">
        <v>6750</v>
      </c>
      <c r="H46" s="23">
        <v>2000</v>
      </c>
      <c r="I46" s="332">
        <v>4</v>
      </c>
      <c r="J46" s="23">
        <v>5000</v>
      </c>
      <c r="K46" s="332">
        <v>2</v>
      </c>
      <c r="L46" s="425"/>
      <c r="M46" s="424">
        <f t="shared" si="1"/>
        <v>0</v>
      </c>
      <c r="N46" s="468"/>
      <c r="O46" s="142"/>
      <c r="P46" s="470"/>
      <c r="Q46" s="471"/>
    </row>
    <row r="47" spans="1:17" s="433" customFormat="1">
      <c r="A47" s="426"/>
      <c r="B47" s="426"/>
      <c r="C47" s="426"/>
      <c r="D47" s="426"/>
      <c r="E47" s="418"/>
      <c r="F47" s="27" t="s">
        <v>55</v>
      </c>
      <c r="G47" s="429"/>
      <c r="H47" s="401"/>
      <c r="I47" s="254"/>
      <c r="J47" s="401"/>
      <c r="K47" s="333"/>
      <c r="L47" s="142"/>
      <c r="M47" s="141"/>
      <c r="N47" s="468"/>
      <c r="O47" s="142"/>
      <c r="P47" s="470"/>
      <c r="Q47" s="469"/>
    </row>
    <row r="48" spans="1:17" s="433" customFormat="1">
      <c r="A48" s="426"/>
      <c r="B48" s="426"/>
      <c r="C48" s="426"/>
      <c r="D48" s="426"/>
      <c r="E48" s="418"/>
      <c r="F48" s="27"/>
      <c r="G48" s="429"/>
      <c r="H48" s="401"/>
      <c r="I48" s="254"/>
      <c r="J48" s="401"/>
      <c r="K48" s="333"/>
      <c r="L48" s="142"/>
      <c r="M48" s="141"/>
      <c r="N48" s="468"/>
      <c r="O48" s="142"/>
      <c r="P48" s="470"/>
      <c r="Q48" s="469"/>
    </row>
    <row r="49" spans="1:17" s="433" customFormat="1">
      <c r="A49" s="6" t="s">
        <v>56</v>
      </c>
      <c r="B49" s="426"/>
      <c r="C49" s="426"/>
      <c r="D49" s="426"/>
      <c r="E49" s="418"/>
      <c r="F49" s="400"/>
      <c r="G49" s="434"/>
      <c r="H49" s="402"/>
      <c r="I49" s="341"/>
      <c r="J49" s="28"/>
      <c r="K49" s="329"/>
      <c r="L49" s="143"/>
      <c r="M49" s="143"/>
      <c r="N49" s="468"/>
      <c r="O49" s="472"/>
      <c r="P49" s="470"/>
      <c r="Q49" s="469"/>
    </row>
    <row r="50" spans="1:17" s="433" customFormat="1">
      <c r="A50" s="29" t="s">
        <v>43</v>
      </c>
      <c r="B50" s="24"/>
      <c r="C50" s="24"/>
      <c r="D50" s="24"/>
      <c r="E50" s="25" t="s">
        <v>44</v>
      </c>
      <c r="F50" s="22" t="s">
        <v>45</v>
      </c>
      <c r="G50" s="428"/>
      <c r="H50" s="23">
        <v>20000</v>
      </c>
      <c r="I50" s="234">
        <f t="shared" ref="I50:I57" si="2">+G50/H50</f>
        <v>0</v>
      </c>
      <c r="J50" s="23">
        <v>20000</v>
      </c>
      <c r="K50" s="457" t="s">
        <v>30</v>
      </c>
      <c r="L50" s="416" t="s">
        <v>596</v>
      </c>
      <c r="M50" s="313" t="s">
        <v>597</v>
      </c>
      <c r="N50" s="468"/>
      <c r="O50" s="142"/>
      <c r="P50" s="470"/>
      <c r="Q50" s="469"/>
    </row>
    <row r="51" spans="1:17" s="433" customFormat="1">
      <c r="A51" s="403" t="s">
        <v>57</v>
      </c>
      <c r="B51" s="24"/>
      <c r="C51" s="24"/>
      <c r="D51" s="24"/>
      <c r="E51" s="25" t="s">
        <v>53</v>
      </c>
      <c r="F51" s="22" t="s">
        <v>45</v>
      </c>
      <c r="G51" s="428"/>
      <c r="H51" s="23">
        <v>20000</v>
      </c>
      <c r="I51" s="234">
        <f t="shared" si="2"/>
        <v>0</v>
      </c>
      <c r="J51" s="23">
        <v>20000</v>
      </c>
      <c r="K51" s="457" t="s">
        <v>30</v>
      </c>
      <c r="L51" s="416" t="s">
        <v>596</v>
      </c>
      <c r="M51" s="313" t="s">
        <v>597</v>
      </c>
      <c r="N51" s="468"/>
      <c r="O51" s="142"/>
      <c r="P51" s="470"/>
      <c r="Q51" s="469"/>
    </row>
    <row r="52" spans="1:17" s="433" customFormat="1">
      <c r="A52" s="403" t="s">
        <v>58</v>
      </c>
      <c r="B52" s="24"/>
      <c r="C52" s="24"/>
      <c r="D52" s="24"/>
      <c r="E52" s="25" t="s">
        <v>59</v>
      </c>
      <c r="F52" s="22" t="s">
        <v>45</v>
      </c>
      <c r="G52" s="428"/>
      <c r="H52" s="23">
        <v>20000</v>
      </c>
      <c r="I52" s="234">
        <f t="shared" si="2"/>
        <v>0</v>
      </c>
      <c r="J52" s="23">
        <v>20000</v>
      </c>
      <c r="K52" s="457" t="s">
        <v>30</v>
      </c>
      <c r="L52" s="416" t="s">
        <v>596</v>
      </c>
      <c r="M52" s="313" t="s">
        <v>597</v>
      </c>
      <c r="N52" s="468"/>
      <c r="O52" s="142"/>
      <c r="P52" s="470"/>
      <c r="Q52" s="469"/>
    </row>
    <row r="53" spans="1:17" s="433" customFormat="1">
      <c r="A53" s="403" t="s">
        <v>54</v>
      </c>
      <c r="B53" s="24"/>
      <c r="C53" s="24"/>
      <c r="D53" s="24"/>
      <c r="E53" s="25" t="s">
        <v>33</v>
      </c>
      <c r="F53" s="22" t="s">
        <v>45</v>
      </c>
      <c r="G53" s="428"/>
      <c r="H53" s="23">
        <v>1500</v>
      </c>
      <c r="I53" s="234">
        <f t="shared" si="2"/>
        <v>0</v>
      </c>
      <c r="J53" s="23">
        <v>1500</v>
      </c>
      <c r="K53" s="457" t="s">
        <v>30</v>
      </c>
      <c r="L53" s="416" t="s">
        <v>596</v>
      </c>
      <c r="M53" s="313" t="s">
        <v>597</v>
      </c>
      <c r="N53" s="468"/>
      <c r="O53" s="142"/>
      <c r="P53" s="470"/>
      <c r="Q53" s="469"/>
    </row>
    <row r="54" spans="1:17" s="433" customFormat="1">
      <c r="A54" s="403" t="s">
        <v>36</v>
      </c>
      <c r="B54" s="24"/>
      <c r="C54" s="24"/>
      <c r="D54" s="24"/>
      <c r="E54" s="25" t="s">
        <v>37</v>
      </c>
      <c r="F54" s="22" t="s">
        <v>45</v>
      </c>
      <c r="G54" s="428"/>
      <c r="H54" s="23">
        <v>1500</v>
      </c>
      <c r="I54" s="234">
        <f t="shared" si="2"/>
        <v>0</v>
      </c>
      <c r="J54" s="23">
        <v>1500</v>
      </c>
      <c r="K54" s="457" t="s">
        <v>30</v>
      </c>
      <c r="L54" s="416" t="s">
        <v>596</v>
      </c>
      <c r="M54" s="313" t="s">
        <v>597</v>
      </c>
      <c r="N54" s="468"/>
      <c r="O54" s="142"/>
      <c r="P54" s="470"/>
      <c r="Q54" s="469"/>
    </row>
    <row r="55" spans="1:17" s="433" customFormat="1">
      <c r="A55" s="403" t="s">
        <v>38</v>
      </c>
      <c r="B55" s="24"/>
      <c r="C55" s="24"/>
      <c r="D55" s="24"/>
      <c r="E55" s="25" t="s">
        <v>37</v>
      </c>
      <c r="F55" s="22" t="s">
        <v>45</v>
      </c>
      <c r="G55" s="428"/>
      <c r="H55" s="23">
        <v>8000</v>
      </c>
      <c r="I55" s="234">
        <f t="shared" si="2"/>
        <v>0</v>
      </c>
      <c r="J55" s="23">
        <v>8000</v>
      </c>
      <c r="K55" s="457" t="s">
        <v>30</v>
      </c>
      <c r="L55" s="416" t="s">
        <v>596</v>
      </c>
      <c r="M55" s="313" t="s">
        <v>597</v>
      </c>
      <c r="N55" s="468"/>
      <c r="O55" s="142"/>
      <c r="P55" s="470"/>
      <c r="Q55" s="469"/>
    </row>
    <row r="56" spans="1:17" s="433" customFormat="1">
      <c r="A56" s="403" t="s">
        <v>41</v>
      </c>
      <c r="B56" s="24"/>
      <c r="C56" s="24"/>
      <c r="D56" s="24"/>
      <c r="E56" s="25"/>
      <c r="F56" s="22" t="s">
        <v>45</v>
      </c>
      <c r="G56" s="428"/>
      <c r="H56" s="23">
        <v>20000</v>
      </c>
      <c r="I56" s="234">
        <f t="shared" si="2"/>
        <v>0</v>
      </c>
      <c r="J56" s="23">
        <v>20000</v>
      </c>
      <c r="K56" s="457" t="s">
        <v>30</v>
      </c>
      <c r="L56" s="416" t="s">
        <v>596</v>
      </c>
      <c r="M56" s="313" t="s">
        <v>597</v>
      </c>
      <c r="N56" s="468"/>
      <c r="O56" s="142"/>
      <c r="P56" s="470"/>
      <c r="Q56" s="469"/>
    </row>
    <row r="57" spans="1:17" s="433" customFormat="1">
      <c r="A57" s="403" t="s">
        <v>479</v>
      </c>
      <c r="B57" s="161"/>
      <c r="C57" s="161"/>
      <c r="D57" s="162"/>
      <c r="E57" s="111" t="s">
        <v>498</v>
      </c>
      <c r="F57" s="110" t="s">
        <v>481</v>
      </c>
      <c r="G57" s="233"/>
      <c r="H57" s="103">
        <v>4000</v>
      </c>
      <c r="I57" s="234">
        <f t="shared" si="2"/>
        <v>0</v>
      </c>
      <c r="J57" s="103">
        <v>20000</v>
      </c>
      <c r="K57" s="457" t="s">
        <v>30</v>
      </c>
      <c r="L57" s="416" t="s">
        <v>596</v>
      </c>
      <c r="M57" s="313" t="s">
        <v>597</v>
      </c>
      <c r="N57" s="468"/>
      <c r="O57" s="142"/>
      <c r="P57" s="470"/>
      <c r="Q57" s="469"/>
    </row>
    <row r="58" spans="1:17" s="433" customFormat="1">
      <c r="A58" s="426"/>
      <c r="B58" s="426"/>
      <c r="C58" s="426"/>
      <c r="D58" s="426"/>
      <c r="E58" s="418"/>
      <c r="F58" s="27"/>
      <c r="G58" s="429"/>
      <c r="H58" s="401"/>
      <c r="I58" s="254"/>
      <c r="J58" s="401"/>
      <c r="K58" s="333"/>
      <c r="L58" s="142"/>
      <c r="M58" s="141"/>
      <c r="N58" s="468"/>
      <c r="O58" s="142"/>
      <c r="P58" s="470"/>
      <c r="Q58" s="469"/>
    </row>
    <row r="59" spans="1:17" s="433" customFormat="1">
      <c r="A59" s="417" t="s">
        <v>60</v>
      </c>
      <c r="B59" s="426"/>
      <c r="C59" s="426"/>
      <c r="D59" s="426"/>
      <c r="E59" s="418"/>
      <c r="F59" s="400"/>
      <c r="G59" s="434"/>
      <c r="H59" s="402"/>
      <c r="I59" s="341"/>
      <c r="J59" s="402"/>
      <c r="K59" s="487"/>
      <c r="L59" s="410"/>
      <c r="M59" s="411"/>
      <c r="N59" s="299"/>
      <c r="O59" s="142"/>
      <c r="P59" s="470"/>
      <c r="Q59" s="469"/>
    </row>
    <row r="60" spans="1:17" s="433" customFormat="1">
      <c r="A60" s="31" t="s">
        <v>61</v>
      </c>
      <c r="B60" s="24"/>
      <c r="C60" s="24"/>
      <c r="D60" s="24"/>
      <c r="E60" s="32" t="s">
        <v>62</v>
      </c>
      <c r="F60" s="22" t="s">
        <v>45</v>
      </c>
      <c r="G60" s="428">
        <v>10170</v>
      </c>
      <c r="H60" s="645" t="s">
        <v>151</v>
      </c>
      <c r="I60" s="646"/>
      <c r="J60" s="23">
        <v>8000</v>
      </c>
      <c r="K60" s="332">
        <v>2</v>
      </c>
      <c r="L60" s="425"/>
      <c r="M60" s="424">
        <f>K60*L60</f>
        <v>0</v>
      </c>
      <c r="N60" s="468"/>
      <c r="O60" s="142"/>
      <c r="P60" s="470"/>
      <c r="Q60" s="471"/>
    </row>
    <row r="61" spans="1:17" s="433" customFormat="1">
      <c r="A61" s="31" t="s">
        <v>63</v>
      </c>
      <c r="B61" s="24"/>
      <c r="C61" s="24"/>
      <c r="D61" s="24"/>
      <c r="E61" s="25" t="s">
        <v>64</v>
      </c>
      <c r="F61" s="22" t="s">
        <v>45</v>
      </c>
      <c r="G61" s="428">
        <v>10170</v>
      </c>
      <c r="H61" s="647"/>
      <c r="I61" s="648"/>
      <c r="J61" s="23">
        <v>8000</v>
      </c>
      <c r="K61" s="332">
        <v>2</v>
      </c>
      <c r="L61" s="425"/>
      <c r="M61" s="424">
        <f>K61*L61</f>
        <v>0</v>
      </c>
      <c r="N61" s="468"/>
      <c r="O61" s="142"/>
      <c r="P61" s="470"/>
      <c r="Q61" s="471"/>
    </row>
    <row r="62" spans="1:17" s="433" customFormat="1">
      <c r="A62" s="31" t="s">
        <v>65</v>
      </c>
      <c r="B62" s="24"/>
      <c r="C62" s="24"/>
      <c r="D62" s="24"/>
      <c r="E62" s="25" t="s">
        <v>66</v>
      </c>
      <c r="F62" s="22" t="s">
        <v>45</v>
      </c>
      <c r="G62" s="428">
        <v>10170</v>
      </c>
      <c r="H62" s="647"/>
      <c r="I62" s="648"/>
      <c r="J62" s="23">
        <v>8000</v>
      </c>
      <c r="K62" s="332">
        <v>2</v>
      </c>
      <c r="L62" s="425"/>
      <c r="M62" s="424">
        <f>K62*L62</f>
        <v>0</v>
      </c>
      <c r="N62" s="468"/>
      <c r="O62" s="142"/>
      <c r="P62" s="470"/>
      <c r="Q62" s="471"/>
    </row>
    <row r="63" spans="1:17" s="433" customFormat="1">
      <c r="A63" s="31" t="s">
        <v>67</v>
      </c>
      <c r="B63" s="24"/>
      <c r="C63" s="24"/>
      <c r="D63" s="24"/>
      <c r="E63" s="25" t="s">
        <v>68</v>
      </c>
      <c r="F63" s="22" t="s">
        <v>45</v>
      </c>
      <c r="G63" s="428">
        <v>10170</v>
      </c>
      <c r="H63" s="647"/>
      <c r="I63" s="648"/>
      <c r="J63" s="23">
        <v>8000</v>
      </c>
      <c r="K63" s="332">
        <v>2</v>
      </c>
      <c r="L63" s="425"/>
      <c r="M63" s="424">
        <f>K63*L63</f>
        <v>0</v>
      </c>
      <c r="N63" s="468"/>
      <c r="O63" s="142"/>
      <c r="P63" s="470"/>
      <c r="Q63" s="471"/>
    </row>
    <row r="64" spans="1:17" s="433" customFormat="1">
      <c r="A64" s="31" t="s">
        <v>69</v>
      </c>
      <c r="B64" s="24"/>
      <c r="C64" s="24"/>
      <c r="D64" s="24"/>
      <c r="E64" s="32" t="s">
        <v>70</v>
      </c>
      <c r="F64" s="22" t="s">
        <v>45</v>
      </c>
      <c r="G64" s="428">
        <v>10170</v>
      </c>
      <c r="H64" s="649"/>
      <c r="I64" s="650"/>
      <c r="J64" s="23">
        <v>8000</v>
      </c>
      <c r="K64" s="332">
        <v>2</v>
      </c>
      <c r="L64" s="425"/>
      <c r="M64" s="424">
        <f>K64*L64</f>
        <v>0</v>
      </c>
      <c r="N64" s="468"/>
      <c r="O64" s="142"/>
      <c r="P64" s="470"/>
      <c r="Q64" s="471"/>
    </row>
    <row r="65" spans="1:17">
      <c r="A65" s="426"/>
      <c r="B65" s="426"/>
      <c r="C65" s="426"/>
      <c r="D65" s="426"/>
      <c r="E65" s="418"/>
      <c r="F65" s="27"/>
      <c r="G65" s="429"/>
      <c r="H65" s="401"/>
      <c r="I65" s="254"/>
      <c r="J65" s="401"/>
      <c r="K65" s="487"/>
      <c r="L65" s="142"/>
      <c r="M65" s="141"/>
      <c r="O65" s="142"/>
    </row>
    <row r="66" spans="1:17">
      <c r="A66" s="426"/>
      <c r="B66" s="426"/>
      <c r="C66" s="426"/>
      <c r="D66" s="426"/>
      <c r="E66" s="418"/>
      <c r="F66" s="27"/>
      <c r="G66" s="429"/>
      <c r="H66" s="401"/>
      <c r="I66" s="254"/>
      <c r="J66" s="401"/>
      <c r="K66" s="333"/>
      <c r="L66" s="142"/>
      <c r="M66" s="141"/>
      <c r="O66" s="142"/>
    </row>
    <row r="67" spans="1:17">
      <c r="A67" s="417" t="s">
        <v>71</v>
      </c>
      <c r="B67" s="426"/>
      <c r="C67" s="426"/>
      <c r="D67" s="426"/>
      <c r="E67" s="418"/>
      <c r="F67" s="400"/>
      <c r="G67" s="434"/>
      <c r="H67" s="402"/>
      <c r="I67" s="341"/>
      <c r="J67" s="402"/>
      <c r="K67" s="329"/>
      <c r="L67" s="410"/>
      <c r="M67" s="411"/>
      <c r="O67" s="142"/>
    </row>
    <row r="68" spans="1:17">
      <c r="A68" s="33" t="s">
        <v>850</v>
      </c>
      <c r="B68" s="426"/>
      <c r="C68" s="426"/>
      <c r="D68" s="426"/>
      <c r="E68" s="418"/>
      <c r="F68" s="400"/>
      <c r="G68" s="434"/>
      <c r="H68" s="402"/>
      <c r="I68" s="341"/>
      <c r="J68" s="402"/>
      <c r="K68" s="329"/>
      <c r="L68" s="410"/>
      <c r="M68" s="411"/>
      <c r="O68" s="142"/>
    </row>
    <row r="69" spans="1:17">
      <c r="A69" s="26" t="s">
        <v>43</v>
      </c>
      <c r="B69" s="24"/>
      <c r="C69" s="24"/>
      <c r="D69" s="24"/>
      <c r="E69" s="25" t="s">
        <v>44</v>
      </c>
      <c r="F69" s="110" t="s">
        <v>486</v>
      </c>
      <c r="G69" s="428">
        <v>1550</v>
      </c>
      <c r="H69" s="23">
        <v>15000</v>
      </c>
      <c r="I69" s="457">
        <v>1</v>
      </c>
      <c r="J69" s="23">
        <v>50000</v>
      </c>
      <c r="K69" s="457" t="s">
        <v>30</v>
      </c>
      <c r="L69" s="416" t="s">
        <v>596</v>
      </c>
      <c r="M69" s="313" t="s">
        <v>597</v>
      </c>
      <c r="N69" s="474"/>
      <c r="O69" s="142"/>
      <c r="Q69" s="471"/>
    </row>
    <row r="70" spans="1:17">
      <c r="A70" s="24" t="s">
        <v>46</v>
      </c>
      <c r="B70" s="24"/>
      <c r="C70" s="24"/>
      <c r="D70" s="24"/>
      <c r="E70" s="25" t="s">
        <v>47</v>
      </c>
      <c r="F70" s="110" t="s">
        <v>486</v>
      </c>
      <c r="G70" s="428">
        <v>1550</v>
      </c>
      <c r="H70" s="23">
        <v>15000</v>
      </c>
      <c r="I70" s="457">
        <v>1</v>
      </c>
      <c r="J70" s="23">
        <v>50000</v>
      </c>
      <c r="K70" s="457" t="s">
        <v>30</v>
      </c>
      <c r="L70" s="416" t="s">
        <v>596</v>
      </c>
      <c r="M70" s="313" t="s">
        <v>597</v>
      </c>
      <c r="O70" s="142"/>
      <c r="Q70" s="471"/>
    </row>
    <row r="71" spans="1:17">
      <c r="A71" s="26" t="s">
        <v>48</v>
      </c>
      <c r="B71" s="24"/>
      <c r="C71" s="24"/>
      <c r="D71" s="24"/>
      <c r="E71" s="25" t="s">
        <v>49</v>
      </c>
      <c r="F71" s="110" t="s">
        <v>486</v>
      </c>
      <c r="G71" s="428">
        <v>1550</v>
      </c>
      <c r="H71" s="23">
        <v>15000</v>
      </c>
      <c r="I71" s="457">
        <v>1</v>
      </c>
      <c r="J71" s="23">
        <v>50000</v>
      </c>
      <c r="K71" s="457" t="s">
        <v>30</v>
      </c>
      <c r="L71" s="416" t="s">
        <v>596</v>
      </c>
      <c r="M71" s="313" t="s">
        <v>597</v>
      </c>
      <c r="O71" s="142"/>
      <c r="Q71" s="471"/>
    </row>
    <row r="72" spans="1:17">
      <c r="A72" s="26" t="s">
        <v>50</v>
      </c>
      <c r="B72" s="24"/>
      <c r="C72" s="24"/>
      <c r="D72" s="24"/>
      <c r="E72" s="25" t="s">
        <v>51</v>
      </c>
      <c r="F72" s="110" t="s">
        <v>486</v>
      </c>
      <c r="G72" s="428">
        <v>1550</v>
      </c>
      <c r="H72" s="23">
        <v>15000</v>
      </c>
      <c r="I72" s="457">
        <v>1</v>
      </c>
      <c r="J72" s="23">
        <v>50000</v>
      </c>
      <c r="K72" s="457" t="s">
        <v>30</v>
      </c>
      <c r="L72" s="416" t="s">
        <v>596</v>
      </c>
      <c r="M72" s="313" t="s">
        <v>597</v>
      </c>
      <c r="O72" s="142"/>
      <c r="Q72" s="471"/>
    </row>
    <row r="73" spans="1:17">
      <c r="A73" s="24" t="s">
        <v>52</v>
      </c>
      <c r="B73" s="24"/>
      <c r="C73" s="24"/>
      <c r="D73" s="24"/>
      <c r="E73" s="25" t="s">
        <v>53</v>
      </c>
      <c r="F73" s="110" t="s">
        <v>486</v>
      </c>
      <c r="G73" s="428">
        <v>1550</v>
      </c>
      <c r="H73" s="23">
        <v>15000</v>
      </c>
      <c r="I73" s="457">
        <v>1</v>
      </c>
      <c r="J73" s="23">
        <v>50000</v>
      </c>
      <c r="K73" s="457" t="s">
        <v>30</v>
      </c>
      <c r="L73" s="416" t="s">
        <v>596</v>
      </c>
      <c r="M73" s="313" t="s">
        <v>597</v>
      </c>
      <c r="O73" s="142"/>
      <c r="Q73" s="471"/>
    </row>
    <row r="74" spans="1:17">
      <c r="A74" s="427" t="s">
        <v>57</v>
      </c>
      <c r="B74" s="24"/>
      <c r="C74" s="24"/>
      <c r="D74" s="24"/>
      <c r="E74" s="25" t="s">
        <v>53</v>
      </c>
      <c r="F74" s="110" t="s">
        <v>486</v>
      </c>
      <c r="G74" s="428">
        <v>1550</v>
      </c>
      <c r="H74" s="23">
        <v>15000</v>
      </c>
      <c r="I74" s="457">
        <v>1</v>
      </c>
      <c r="J74" s="23">
        <v>50000</v>
      </c>
      <c r="K74" s="457" t="s">
        <v>30</v>
      </c>
      <c r="L74" s="416" t="s">
        <v>596</v>
      </c>
      <c r="M74" s="313" t="s">
        <v>597</v>
      </c>
      <c r="O74" s="142"/>
    </row>
    <row r="75" spans="1:17">
      <c r="A75" s="427" t="s">
        <v>58</v>
      </c>
      <c r="B75" s="24"/>
      <c r="C75" s="24"/>
      <c r="D75" s="24"/>
      <c r="E75" s="25" t="s">
        <v>59</v>
      </c>
      <c r="F75" s="110" t="s">
        <v>486</v>
      </c>
      <c r="G75" s="428">
        <v>1550</v>
      </c>
      <c r="H75" s="23">
        <v>15000</v>
      </c>
      <c r="I75" s="457">
        <v>1</v>
      </c>
      <c r="J75" s="23">
        <v>50000</v>
      </c>
      <c r="K75" s="457" t="s">
        <v>30</v>
      </c>
      <c r="L75" s="416" t="s">
        <v>596</v>
      </c>
      <c r="M75" s="313" t="s">
        <v>597</v>
      </c>
      <c r="O75" s="142"/>
    </row>
    <row r="76" spans="1:17">
      <c r="A76" s="427" t="s">
        <v>479</v>
      </c>
      <c r="B76" s="161"/>
      <c r="C76" s="161"/>
      <c r="D76" s="162"/>
      <c r="E76" s="111" t="s">
        <v>480</v>
      </c>
      <c r="F76" s="110" t="s">
        <v>486</v>
      </c>
      <c r="G76" s="428">
        <v>1550</v>
      </c>
      <c r="H76" s="103">
        <v>15000</v>
      </c>
      <c r="I76" s="457">
        <v>1</v>
      </c>
      <c r="J76" s="103">
        <v>50000</v>
      </c>
      <c r="K76" s="457" t="s">
        <v>30</v>
      </c>
      <c r="L76" s="416" t="s">
        <v>596</v>
      </c>
      <c r="M76" s="313" t="s">
        <v>597</v>
      </c>
      <c r="O76" s="142"/>
    </row>
    <row r="77" spans="1:17">
      <c r="A77" s="427" t="s">
        <v>41</v>
      </c>
      <c r="B77" s="108"/>
      <c r="C77" s="108"/>
      <c r="D77" s="108"/>
      <c r="E77" s="111"/>
      <c r="F77" s="110" t="s">
        <v>481</v>
      </c>
      <c r="G77" s="428">
        <v>5000</v>
      </c>
      <c r="H77" s="103">
        <v>4000</v>
      </c>
      <c r="I77" s="234">
        <f t="shared" ref="I77" si="3">+G77/H77</f>
        <v>1.25</v>
      </c>
      <c r="J77" s="103">
        <v>20000</v>
      </c>
      <c r="K77" s="457" t="s">
        <v>30</v>
      </c>
      <c r="L77" s="416" t="s">
        <v>596</v>
      </c>
      <c r="M77" s="313" t="s">
        <v>597</v>
      </c>
      <c r="O77" s="142"/>
    </row>
    <row r="78" spans="1:17">
      <c r="A78" s="427" t="s">
        <v>73</v>
      </c>
      <c r="B78" s="426"/>
      <c r="C78" s="426"/>
      <c r="D78" s="426"/>
      <c r="E78" s="163"/>
      <c r="F78" s="123"/>
      <c r="G78" s="232"/>
      <c r="H78" s="137"/>
      <c r="I78" s="254"/>
      <c r="J78" s="34"/>
      <c r="K78" s="334"/>
      <c r="L78" s="145"/>
      <c r="M78" s="125"/>
      <c r="O78" s="145"/>
    </row>
    <row r="79" spans="1:17">
      <c r="A79" s="24"/>
      <c r="B79" s="426"/>
      <c r="C79" s="426"/>
      <c r="D79" s="426"/>
      <c r="E79" s="163"/>
      <c r="F79" s="123"/>
      <c r="G79" s="232"/>
      <c r="H79" s="137"/>
      <c r="I79" s="254"/>
      <c r="J79" s="34"/>
      <c r="K79" s="334"/>
      <c r="L79" s="145"/>
      <c r="M79" s="125"/>
      <c r="O79" s="145"/>
    </row>
    <row r="80" spans="1:17">
      <c r="A80" s="33" t="s">
        <v>74</v>
      </c>
      <c r="B80" s="24"/>
      <c r="C80" s="24"/>
      <c r="D80" s="24"/>
      <c r="E80" s="26"/>
      <c r="F80" s="136"/>
      <c r="G80" s="434"/>
      <c r="H80" s="35"/>
      <c r="I80" s="341"/>
      <c r="J80" s="35"/>
      <c r="K80" s="329"/>
      <c r="L80" s="410"/>
      <c r="M80" s="411"/>
      <c r="O80" s="142"/>
    </row>
    <row r="81" spans="1:17">
      <c r="A81" s="24" t="s">
        <v>54</v>
      </c>
      <c r="B81" s="24"/>
      <c r="C81" s="24"/>
      <c r="D81" s="24"/>
      <c r="E81" s="25" t="s">
        <v>33</v>
      </c>
      <c r="F81" s="110" t="s">
        <v>486</v>
      </c>
      <c r="G81" s="428"/>
      <c r="H81" s="103">
        <v>200</v>
      </c>
      <c r="I81" s="234">
        <f t="shared" ref="I81:I83" si="4">+G81/H81</f>
        <v>0</v>
      </c>
      <c r="J81" s="103" t="s">
        <v>482</v>
      </c>
      <c r="K81" s="457" t="s">
        <v>30</v>
      </c>
      <c r="L81" s="416" t="s">
        <v>596</v>
      </c>
      <c r="M81" s="313" t="s">
        <v>597</v>
      </c>
      <c r="O81" s="142"/>
    </row>
    <row r="82" spans="1:17">
      <c r="A82" s="24" t="s">
        <v>75</v>
      </c>
      <c r="B82" s="24"/>
      <c r="C82" s="24"/>
      <c r="D82" s="24"/>
      <c r="E82" s="25" t="s">
        <v>37</v>
      </c>
      <c r="F82" s="110" t="s">
        <v>486</v>
      </c>
      <c r="G82" s="428"/>
      <c r="H82" s="103">
        <v>200</v>
      </c>
      <c r="I82" s="234">
        <f t="shared" si="4"/>
        <v>0</v>
      </c>
      <c r="J82" s="103" t="s">
        <v>483</v>
      </c>
      <c r="K82" s="457" t="s">
        <v>30</v>
      </c>
      <c r="L82" s="416" t="s">
        <v>596</v>
      </c>
      <c r="M82" s="313" t="s">
        <v>597</v>
      </c>
      <c r="O82" s="142"/>
    </row>
    <row r="83" spans="1:17">
      <c r="A83" s="24" t="s">
        <v>76</v>
      </c>
      <c r="B83" s="24"/>
      <c r="C83" s="24"/>
      <c r="D83" s="24"/>
      <c r="E83" s="25" t="s">
        <v>37</v>
      </c>
      <c r="F83" s="110" t="s">
        <v>486</v>
      </c>
      <c r="G83" s="428"/>
      <c r="H83" s="103">
        <v>1000</v>
      </c>
      <c r="I83" s="234">
        <f t="shared" si="4"/>
        <v>0</v>
      </c>
      <c r="J83" s="103" t="s">
        <v>484</v>
      </c>
      <c r="K83" s="457" t="s">
        <v>30</v>
      </c>
      <c r="L83" s="416" t="s">
        <v>596</v>
      </c>
      <c r="M83" s="313" t="s">
        <v>597</v>
      </c>
      <c r="O83" s="142"/>
    </row>
    <row r="84" spans="1:17">
      <c r="A84" s="426"/>
      <c r="B84" s="426"/>
      <c r="C84" s="426"/>
      <c r="D84" s="426"/>
      <c r="E84" s="164" t="s">
        <v>82</v>
      </c>
      <c r="F84" s="419"/>
      <c r="G84" s="429"/>
      <c r="H84" s="401"/>
      <c r="I84" s="254"/>
      <c r="J84" s="401"/>
      <c r="K84" s="333"/>
      <c r="L84" s="142"/>
      <c r="M84" s="141"/>
      <c r="O84" s="142"/>
    </row>
    <row r="85" spans="1:17">
      <c r="A85" s="426"/>
      <c r="B85" s="426"/>
      <c r="C85" s="426"/>
      <c r="D85" s="426"/>
      <c r="E85" s="165" t="s">
        <v>83</v>
      </c>
      <c r="F85" s="419"/>
      <c r="G85" s="429"/>
      <c r="H85" s="401"/>
      <c r="I85" s="254"/>
      <c r="J85" s="401"/>
      <c r="K85" s="333"/>
      <c r="L85" s="142"/>
      <c r="M85" s="141"/>
      <c r="O85" s="142"/>
    </row>
    <row r="86" spans="1:17">
      <c r="A86" s="417" t="s">
        <v>77</v>
      </c>
      <c r="B86" s="426"/>
      <c r="C86" s="426"/>
      <c r="D86" s="426"/>
      <c r="E86" s="418"/>
      <c r="F86" s="400"/>
      <c r="G86" s="434"/>
      <c r="H86" s="402"/>
      <c r="I86" s="341"/>
      <c r="J86" s="402"/>
      <c r="K86" s="329"/>
      <c r="L86" s="410"/>
      <c r="M86" s="411"/>
      <c r="O86" s="142"/>
    </row>
    <row r="87" spans="1:17">
      <c r="A87" s="33" t="s">
        <v>851</v>
      </c>
      <c r="B87" s="24"/>
      <c r="C87" s="24"/>
      <c r="D87" s="24"/>
      <c r="E87" s="26"/>
      <c r="F87" s="136"/>
      <c r="G87" s="434"/>
      <c r="H87" s="35"/>
      <c r="I87" s="341"/>
      <c r="J87" s="35"/>
      <c r="K87" s="329"/>
      <c r="L87" s="410"/>
      <c r="M87" s="411"/>
      <c r="O87" s="142"/>
    </row>
    <row r="88" spans="1:17">
      <c r="A88" s="24" t="s">
        <v>54</v>
      </c>
      <c r="B88" s="24"/>
      <c r="C88" s="24"/>
      <c r="D88" s="24"/>
      <c r="E88" s="25" t="s">
        <v>33</v>
      </c>
      <c r="F88" s="110" t="s">
        <v>486</v>
      </c>
      <c r="G88" s="428"/>
      <c r="H88" s="23" t="s">
        <v>78</v>
      </c>
      <c r="I88" s="234">
        <f>+K88*4</f>
        <v>40</v>
      </c>
      <c r="J88" s="23" t="s">
        <v>79</v>
      </c>
      <c r="K88" s="332">
        <v>10</v>
      </c>
      <c r="L88" s="425"/>
      <c r="M88" s="424">
        <f>K88*L88</f>
        <v>0</v>
      </c>
      <c r="O88" s="142"/>
      <c r="Q88" s="471"/>
    </row>
    <row r="89" spans="1:17">
      <c r="A89" s="24" t="s">
        <v>36</v>
      </c>
      <c r="B89" s="24"/>
      <c r="C89" s="24"/>
      <c r="D89" s="24"/>
      <c r="E89" s="25" t="s">
        <v>37</v>
      </c>
      <c r="F89" s="110" t="s">
        <v>486</v>
      </c>
      <c r="G89" s="428"/>
      <c r="H89" s="23" t="s">
        <v>78</v>
      </c>
      <c r="I89" s="234">
        <f t="shared" ref="I89:I90" si="5">+K89*4</f>
        <v>40</v>
      </c>
      <c r="J89" s="23" t="s">
        <v>79</v>
      </c>
      <c r="K89" s="332">
        <v>10</v>
      </c>
      <c r="L89" s="425"/>
      <c r="M89" s="424">
        <f>K89*L89</f>
        <v>0</v>
      </c>
      <c r="O89" s="142"/>
      <c r="Q89" s="471"/>
    </row>
    <row r="90" spans="1:17">
      <c r="A90" s="24" t="s">
        <v>80</v>
      </c>
      <c r="B90" s="24"/>
      <c r="C90" s="24"/>
      <c r="D90" s="24"/>
      <c r="E90" s="25" t="s">
        <v>37</v>
      </c>
      <c r="F90" s="110" t="s">
        <v>486</v>
      </c>
      <c r="G90" s="428"/>
      <c r="H90" s="23" t="s">
        <v>81</v>
      </c>
      <c r="I90" s="234">
        <f t="shared" si="5"/>
        <v>4</v>
      </c>
      <c r="J90" s="23" t="s">
        <v>824</v>
      </c>
      <c r="K90" s="332">
        <v>1</v>
      </c>
      <c r="L90" s="425"/>
      <c r="M90" s="424">
        <f>K90*L90</f>
        <v>0</v>
      </c>
      <c r="O90" s="142"/>
      <c r="Q90" s="471"/>
    </row>
    <row r="91" spans="1:17">
      <c r="A91" s="24"/>
      <c r="B91" s="24"/>
      <c r="C91" s="24"/>
      <c r="D91" s="24"/>
      <c r="E91" s="26"/>
      <c r="F91" s="36" t="s">
        <v>82</v>
      </c>
      <c r="G91" s="429"/>
      <c r="H91" s="37"/>
      <c r="I91" s="254"/>
      <c r="J91" s="37"/>
      <c r="K91" s="333"/>
      <c r="L91" s="142"/>
      <c r="M91" s="141"/>
      <c r="O91" s="142"/>
    </row>
    <row r="92" spans="1:17">
      <c r="A92" s="24"/>
      <c r="B92" s="24"/>
      <c r="C92" s="24"/>
      <c r="D92" s="24"/>
      <c r="E92" s="26"/>
      <c r="F92" s="38" t="s">
        <v>83</v>
      </c>
      <c r="G92" s="429"/>
      <c r="H92" s="37"/>
      <c r="I92" s="254"/>
      <c r="J92" s="37"/>
      <c r="K92" s="333"/>
      <c r="L92" s="142"/>
      <c r="M92" s="141"/>
      <c r="O92" s="142"/>
    </row>
    <row r="93" spans="1:17">
      <c r="A93" s="417" t="s">
        <v>485</v>
      </c>
      <c r="B93" s="104"/>
      <c r="C93" s="104"/>
      <c r="D93" s="104"/>
      <c r="E93" s="105"/>
      <c r="F93" s="106"/>
      <c r="G93" s="249"/>
      <c r="H93" s="107"/>
      <c r="I93" s="336"/>
      <c r="J93" s="107"/>
      <c r="K93" s="335"/>
      <c r="L93" s="142"/>
      <c r="M93" s="141"/>
      <c r="O93" s="142"/>
    </row>
    <row r="94" spans="1:17">
      <c r="A94" s="427" t="s">
        <v>54</v>
      </c>
      <c r="B94" s="108"/>
      <c r="C94" s="108"/>
      <c r="D94" s="108"/>
      <c r="E94" s="109" t="s">
        <v>33</v>
      </c>
      <c r="F94" s="110" t="s">
        <v>486</v>
      </c>
      <c r="G94" s="244"/>
      <c r="H94" s="103">
        <v>100</v>
      </c>
      <c r="I94" s="234">
        <f t="shared" ref="I94:I98" si="6">+G94/H94</f>
        <v>0</v>
      </c>
      <c r="J94" s="103">
        <v>400</v>
      </c>
      <c r="K94" s="457" t="s">
        <v>30</v>
      </c>
      <c r="L94" s="416" t="s">
        <v>596</v>
      </c>
      <c r="M94" s="313" t="s">
        <v>597</v>
      </c>
      <c r="O94" s="142"/>
    </row>
    <row r="95" spans="1:17">
      <c r="A95" s="427" t="s">
        <v>487</v>
      </c>
      <c r="B95" s="108"/>
      <c r="C95" s="108"/>
      <c r="D95" s="108"/>
      <c r="E95" s="109" t="s">
        <v>37</v>
      </c>
      <c r="F95" s="110" t="s">
        <v>486</v>
      </c>
      <c r="G95" s="244"/>
      <c r="H95" s="103">
        <v>100</v>
      </c>
      <c r="I95" s="234">
        <f t="shared" si="6"/>
        <v>0</v>
      </c>
      <c r="J95" s="103">
        <v>400</v>
      </c>
      <c r="K95" s="457" t="s">
        <v>30</v>
      </c>
      <c r="L95" s="416" t="s">
        <v>596</v>
      </c>
      <c r="M95" s="313" t="s">
        <v>597</v>
      </c>
      <c r="O95" s="142"/>
    </row>
    <row r="96" spans="1:17">
      <c r="A96" s="427" t="s">
        <v>488</v>
      </c>
      <c r="B96" s="108"/>
      <c r="C96" s="108"/>
      <c r="D96" s="108"/>
      <c r="E96" s="111" t="s">
        <v>51</v>
      </c>
      <c r="F96" s="110" t="s">
        <v>486</v>
      </c>
      <c r="G96" s="244"/>
      <c r="H96" s="103">
        <v>2000</v>
      </c>
      <c r="I96" s="234">
        <f t="shared" si="6"/>
        <v>0</v>
      </c>
      <c r="J96" s="114">
        <v>8000</v>
      </c>
      <c r="K96" s="457" t="s">
        <v>30</v>
      </c>
      <c r="L96" s="416" t="s">
        <v>596</v>
      </c>
      <c r="M96" s="313" t="s">
        <v>597</v>
      </c>
      <c r="O96" s="142"/>
    </row>
    <row r="97" spans="1:17">
      <c r="A97" s="427" t="s">
        <v>489</v>
      </c>
      <c r="B97" s="108"/>
      <c r="C97" s="108"/>
      <c r="D97" s="108"/>
      <c r="E97" s="111" t="s">
        <v>53</v>
      </c>
      <c r="F97" s="110" t="s">
        <v>486</v>
      </c>
      <c r="G97" s="244"/>
      <c r="H97" s="103">
        <v>4000</v>
      </c>
      <c r="I97" s="234">
        <f t="shared" si="6"/>
        <v>0</v>
      </c>
      <c r="J97" s="103">
        <v>8000</v>
      </c>
      <c r="K97" s="457" t="s">
        <v>30</v>
      </c>
      <c r="L97" s="416" t="s">
        <v>596</v>
      </c>
      <c r="M97" s="313" t="s">
        <v>597</v>
      </c>
      <c r="O97" s="142"/>
    </row>
    <row r="98" spans="1:17">
      <c r="A98" s="427" t="s">
        <v>781</v>
      </c>
      <c r="B98" s="108"/>
      <c r="C98" s="108"/>
      <c r="D98" s="108"/>
      <c r="E98" s="111" t="s">
        <v>782</v>
      </c>
      <c r="F98" s="110" t="s">
        <v>481</v>
      </c>
      <c r="G98" s="244"/>
      <c r="H98" s="103">
        <v>1000</v>
      </c>
      <c r="I98" s="234">
        <f t="shared" si="6"/>
        <v>0</v>
      </c>
      <c r="J98" s="103">
        <v>8000</v>
      </c>
      <c r="K98" s="457" t="s">
        <v>30</v>
      </c>
      <c r="L98" s="416" t="s">
        <v>596</v>
      </c>
      <c r="M98" s="313" t="s">
        <v>597</v>
      </c>
      <c r="O98" s="142"/>
      <c r="Q98" s="471"/>
    </row>
    <row r="99" spans="1:17">
      <c r="A99" s="426"/>
      <c r="B99" s="426"/>
      <c r="C99" s="426"/>
      <c r="D99" s="426"/>
      <c r="E99" s="418"/>
      <c r="F99" s="419"/>
      <c r="G99" s="245"/>
      <c r="H99" s="401"/>
      <c r="I99" s="254"/>
      <c r="J99" s="401"/>
      <c r="K99" s="333"/>
      <c r="L99" s="142"/>
      <c r="M99" s="141"/>
      <c r="O99" s="142"/>
    </row>
    <row r="100" spans="1:17">
      <c r="A100" s="417" t="s">
        <v>84</v>
      </c>
      <c r="B100" s="426"/>
      <c r="C100" s="426"/>
      <c r="D100" s="426"/>
      <c r="E100" s="418"/>
      <c r="F100" s="400"/>
      <c r="G100" s="434"/>
      <c r="H100" s="402"/>
      <c r="I100" s="341"/>
      <c r="J100" s="402"/>
      <c r="K100" s="329"/>
      <c r="L100" s="410"/>
      <c r="M100" s="411"/>
      <c r="O100" s="142"/>
    </row>
    <row r="101" spans="1:17">
      <c r="A101" s="427" t="s">
        <v>85</v>
      </c>
      <c r="B101" s="426"/>
      <c r="C101" s="426"/>
      <c r="D101" s="426"/>
      <c r="E101" s="420" t="s">
        <v>51</v>
      </c>
      <c r="F101" s="421" t="s">
        <v>45</v>
      </c>
      <c r="G101" s="428"/>
      <c r="H101" s="422">
        <v>500</v>
      </c>
      <c r="I101" s="234">
        <f t="shared" ref="I101:I106" si="7">+G101/H101</f>
        <v>0</v>
      </c>
      <c r="J101" s="422">
        <v>2000</v>
      </c>
      <c r="K101" s="457" t="s">
        <v>30</v>
      </c>
      <c r="L101" s="416" t="s">
        <v>596</v>
      </c>
      <c r="M101" s="313" t="s">
        <v>597</v>
      </c>
      <c r="O101" s="142"/>
    </row>
    <row r="102" spans="1:17">
      <c r="A102" s="427" t="s">
        <v>54</v>
      </c>
      <c r="B102" s="426"/>
      <c r="C102" s="426"/>
      <c r="D102" s="426"/>
      <c r="E102" s="420" t="s">
        <v>33</v>
      </c>
      <c r="F102" s="421" t="s">
        <v>45</v>
      </c>
      <c r="G102" s="428"/>
      <c r="H102" s="422">
        <v>100</v>
      </c>
      <c r="I102" s="234">
        <f t="shared" si="7"/>
        <v>0</v>
      </c>
      <c r="J102" s="422">
        <v>400</v>
      </c>
      <c r="K102" s="457" t="s">
        <v>30</v>
      </c>
      <c r="L102" s="416" t="s">
        <v>596</v>
      </c>
      <c r="M102" s="313" t="s">
        <v>597</v>
      </c>
      <c r="O102" s="142"/>
    </row>
    <row r="103" spans="1:17">
      <c r="A103" s="427" t="s">
        <v>86</v>
      </c>
      <c r="B103" s="426"/>
      <c r="C103" s="426"/>
      <c r="D103" s="426"/>
      <c r="E103" s="420" t="s">
        <v>87</v>
      </c>
      <c r="F103" s="421" t="s">
        <v>45</v>
      </c>
      <c r="G103" s="428"/>
      <c r="H103" s="422">
        <v>500</v>
      </c>
      <c r="I103" s="234">
        <f t="shared" si="7"/>
        <v>0</v>
      </c>
      <c r="J103" s="39">
        <v>2000</v>
      </c>
      <c r="K103" s="457" t="s">
        <v>30</v>
      </c>
      <c r="L103" s="416" t="s">
        <v>596</v>
      </c>
      <c r="M103" s="313" t="s">
        <v>597</v>
      </c>
      <c r="O103" s="142"/>
    </row>
    <row r="104" spans="1:17" s="432" customFormat="1" ht="13.35" customHeight="1">
      <c r="A104" s="427" t="s">
        <v>48</v>
      </c>
      <c r="B104" s="108"/>
      <c r="C104" s="108"/>
      <c r="D104" s="108"/>
      <c r="E104" s="111" t="s">
        <v>49</v>
      </c>
      <c r="F104" s="110" t="s">
        <v>481</v>
      </c>
      <c r="G104" s="233"/>
      <c r="H104" s="103">
        <v>500</v>
      </c>
      <c r="I104" s="234">
        <f t="shared" si="7"/>
        <v>0</v>
      </c>
      <c r="J104" s="103">
        <v>2000</v>
      </c>
      <c r="K104" s="457" t="s">
        <v>30</v>
      </c>
      <c r="L104" s="416" t="s">
        <v>596</v>
      </c>
      <c r="M104" s="313" t="s">
        <v>597</v>
      </c>
      <c r="N104" s="475"/>
      <c r="O104" s="142"/>
      <c r="P104" s="473"/>
      <c r="Q104" s="476"/>
    </row>
    <row r="105" spans="1:17" s="432" customFormat="1" ht="13.35" customHeight="1">
      <c r="A105" s="427" t="s">
        <v>52</v>
      </c>
      <c r="B105" s="108"/>
      <c r="C105" s="108"/>
      <c r="D105" s="108"/>
      <c r="E105" s="111" t="s">
        <v>53</v>
      </c>
      <c r="F105" s="110" t="s">
        <v>481</v>
      </c>
      <c r="G105" s="233"/>
      <c r="H105" s="103">
        <v>4000</v>
      </c>
      <c r="I105" s="234">
        <f t="shared" si="7"/>
        <v>0</v>
      </c>
      <c r="J105" s="103">
        <v>20000</v>
      </c>
      <c r="K105" s="457" t="s">
        <v>30</v>
      </c>
      <c r="L105" s="416" t="s">
        <v>596</v>
      </c>
      <c r="M105" s="313" t="s">
        <v>597</v>
      </c>
      <c r="N105" s="475"/>
      <c r="O105" s="142"/>
      <c r="P105" s="473"/>
      <c r="Q105" s="476"/>
    </row>
    <row r="106" spans="1:17" s="432" customFormat="1" ht="13.35" customHeight="1">
      <c r="A106" s="427" t="s">
        <v>490</v>
      </c>
      <c r="B106" s="130"/>
      <c r="C106" s="130"/>
      <c r="D106" s="130"/>
      <c r="E106" s="52"/>
      <c r="F106" s="53" t="s">
        <v>481</v>
      </c>
      <c r="G106" s="233"/>
      <c r="H106" s="55">
        <v>4000</v>
      </c>
      <c r="I106" s="234">
        <f t="shared" si="7"/>
        <v>0</v>
      </c>
      <c r="J106" s="166">
        <v>20000</v>
      </c>
      <c r="K106" s="457" t="s">
        <v>30</v>
      </c>
      <c r="L106" s="416" t="s">
        <v>596</v>
      </c>
      <c r="M106" s="313" t="s">
        <v>597</v>
      </c>
      <c r="N106" s="475"/>
      <c r="O106" s="142"/>
      <c r="P106" s="473"/>
      <c r="Q106" s="476"/>
    </row>
    <row r="107" spans="1:17" s="432" customFormat="1" ht="13.35" customHeight="1">
      <c r="A107" s="427" t="s">
        <v>491</v>
      </c>
      <c r="B107" s="130"/>
      <c r="C107" s="130"/>
      <c r="D107" s="130"/>
      <c r="E107" s="112"/>
      <c r="F107" s="407"/>
      <c r="G107" s="246"/>
      <c r="H107" s="408"/>
      <c r="I107" s="336"/>
      <c r="J107" s="408"/>
      <c r="K107" s="336"/>
      <c r="L107" s="153"/>
      <c r="M107" s="223"/>
      <c r="N107" s="475"/>
      <c r="O107" s="153"/>
      <c r="P107" s="473"/>
      <c r="Q107" s="476"/>
    </row>
    <row r="108" spans="1:17">
      <c r="A108" s="11"/>
      <c r="B108" s="11"/>
      <c r="C108" s="11"/>
      <c r="D108" s="11"/>
      <c r="E108" s="404"/>
      <c r="F108" s="419"/>
      <c r="G108" s="429"/>
      <c r="H108" s="401"/>
      <c r="I108" s="254"/>
      <c r="J108" s="34"/>
      <c r="K108" s="333"/>
      <c r="L108" s="145"/>
      <c r="M108" s="141"/>
      <c r="O108" s="145"/>
    </row>
    <row r="109" spans="1:17">
      <c r="A109" s="426"/>
      <c r="B109" s="426"/>
      <c r="C109" s="426"/>
      <c r="D109" s="426"/>
      <c r="E109" s="418"/>
      <c r="F109" s="419"/>
      <c r="G109" s="245"/>
      <c r="H109" s="401"/>
      <c r="I109" s="254"/>
      <c r="J109" s="401"/>
      <c r="K109" s="333"/>
      <c r="L109" s="142"/>
      <c r="M109" s="141"/>
      <c r="O109" s="142"/>
    </row>
    <row r="110" spans="1:17">
      <c r="A110" s="417" t="s">
        <v>578</v>
      </c>
      <c r="B110" s="426"/>
      <c r="C110" s="426"/>
      <c r="D110" s="426"/>
      <c r="E110" s="418"/>
      <c r="F110" s="400"/>
      <c r="G110" s="434"/>
      <c r="H110" s="402"/>
      <c r="I110" s="341"/>
      <c r="J110" s="402"/>
      <c r="K110" s="329"/>
      <c r="L110" s="410"/>
      <c r="M110" s="411"/>
      <c r="O110" s="142"/>
    </row>
    <row r="111" spans="1:17">
      <c r="A111" s="417" t="s">
        <v>88</v>
      </c>
      <c r="B111" s="426"/>
      <c r="C111" s="426"/>
      <c r="D111" s="426"/>
      <c r="E111" s="418"/>
      <c r="F111" s="400"/>
      <c r="G111" s="434"/>
      <c r="H111" s="402"/>
      <c r="I111" s="341"/>
      <c r="J111" s="402"/>
      <c r="K111" s="329"/>
      <c r="L111" s="410"/>
      <c r="M111" s="411"/>
      <c r="O111" s="142"/>
    </row>
    <row r="112" spans="1:17">
      <c r="A112" s="33" t="s">
        <v>89</v>
      </c>
      <c r="B112" s="24"/>
      <c r="C112" s="24"/>
      <c r="D112" s="24"/>
      <c r="E112" s="26"/>
      <c r="F112" s="136"/>
      <c r="G112" s="434"/>
      <c r="H112" s="35"/>
      <c r="I112" s="341"/>
      <c r="J112" s="35"/>
      <c r="K112" s="329"/>
      <c r="L112" s="410"/>
      <c r="M112" s="411"/>
      <c r="O112" s="142"/>
    </row>
    <row r="113" spans="1:17">
      <c r="A113" s="24" t="s">
        <v>90</v>
      </c>
      <c r="B113" s="24"/>
      <c r="C113" s="24"/>
      <c r="D113" s="24"/>
      <c r="E113" s="25" t="s">
        <v>91</v>
      </c>
      <c r="F113" s="22" t="s">
        <v>72</v>
      </c>
      <c r="G113" s="428">
        <v>1500</v>
      </c>
      <c r="H113" s="23">
        <v>5000</v>
      </c>
      <c r="I113" s="234">
        <v>4</v>
      </c>
      <c r="J113" s="40">
        <v>5000</v>
      </c>
      <c r="K113" s="457" t="s">
        <v>30</v>
      </c>
      <c r="L113" s="416" t="s">
        <v>596</v>
      </c>
      <c r="M113" s="313" t="s">
        <v>597</v>
      </c>
      <c r="O113" s="142"/>
      <c r="Q113" s="471"/>
    </row>
    <row r="114" spans="1:17">
      <c r="A114" s="24" t="s">
        <v>92</v>
      </c>
      <c r="B114" s="24"/>
      <c r="C114" s="24"/>
      <c r="D114" s="24"/>
      <c r="E114" s="25" t="s">
        <v>51</v>
      </c>
      <c r="F114" s="22" t="s">
        <v>72</v>
      </c>
      <c r="G114" s="428">
        <v>1500</v>
      </c>
      <c r="H114" s="23">
        <v>5000</v>
      </c>
      <c r="I114" s="234">
        <v>4</v>
      </c>
      <c r="J114" s="40">
        <v>5000</v>
      </c>
      <c r="K114" s="457" t="s">
        <v>30</v>
      </c>
      <c r="L114" s="416" t="s">
        <v>596</v>
      </c>
      <c r="M114" s="313" t="s">
        <v>597</v>
      </c>
      <c r="O114" s="142"/>
      <c r="Q114" s="471"/>
    </row>
    <row r="115" spans="1:17">
      <c r="A115" s="24" t="s">
        <v>93</v>
      </c>
      <c r="B115" s="24"/>
      <c r="C115" s="24"/>
      <c r="D115" s="24"/>
      <c r="E115" s="25" t="s">
        <v>51</v>
      </c>
      <c r="F115" s="22" t="s">
        <v>72</v>
      </c>
      <c r="G115" s="428">
        <v>1500</v>
      </c>
      <c r="H115" s="23">
        <v>3000</v>
      </c>
      <c r="I115" s="234">
        <v>4</v>
      </c>
      <c r="J115" s="40">
        <v>10000</v>
      </c>
      <c r="K115" s="457" t="s">
        <v>30</v>
      </c>
      <c r="L115" s="416" t="s">
        <v>596</v>
      </c>
      <c r="M115" s="313" t="s">
        <v>597</v>
      </c>
      <c r="O115" s="142"/>
      <c r="Q115" s="471"/>
    </row>
    <row r="116" spans="1:17">
      <c r="A116" s="24" t="s">
        <v>579</v>
      </c>
      <c r="B116" s="24"/>
      <c r="C116" s="24"/>
      <c r="D116" s="24"/>
      <c r="E116" s="25" t="s">
        <v>94</v>
      </c>
      <c r="F116" s="22" t="s">
        <v>72</v>
      </c>
      <c r="G116" s="428">
        <v>1500</v>
      </c>
      <c r="H116" s="23">
        <v>3000</v>
      </c>
      <c r="I116" s="234">
        <v>4</v>
      </c>
      <c r="J116" s="23">
        <v>10000</v>
      </c>
      <c r="K116" s="457" t="s">
        <v>30</v>
      </c>
      <c r="L116" s="416" t="s">
        <v>596</v>
      </c>
      <c r="M116" s="313" t="s">
        <v>597</v>
      </c>
      <c r="O116" s="142"/>
      <c r="Q116" s="471"/>
    </row>
    <row r="117" spans="1:17">
      <c r="A117" s="24" t="s">
        <v>95</v>
      </c>
      <c r="B117" s="24"/>
      <c r="C117" s="24"/>
      <c r="D117" s="24"/>
      <c r="E117" s="32" t="s">
        <v>96</v>
      </c>
      <c r="F117" s="22" t="s">
        <v>72</v>
      </c>
      <c r="G117" s="428">
        <v>1500</v>
      </c>
      <c r="H117" s="23">
        <v>3000</v>
      </c>
      <c r="I117" s="234">
        <v>4</v>
      </c>
      <c r="J117" s="23">
        <v>10000</v>
      </c>
      <c r="K117" s="457" t="s">
        <v>30</v>
      </c>
      <c r="L117" s="416" t="s">
        <v>596</v>
      </c>
      <c r="M117" s="313" t="s">
        <v>597</v>
      </c>
      <c r="O117" s="142"/>
      <c r="Q117" s="471"/>
    </row>
    <row r="118" spans="1:17">
      <c r="A118" s="24" t="s">
        <v>52</v>
      </c>
      <c r="B118" s="24"/>
      <c r="C118" s="24"/>
      <c r="D118" s="24"/>
      <c r="E118" s="25" t="s">
        <v>53</v>
      </c>
      <c r="F118" s="22" t="s">
        <v>72</v>
      </c>
      <c r="G118" s="428">
        <v>1500</v>
      </c>
      <c r="H118" s="23">
        <v>10000</v>
      </c>
      <c r="I118" s="234">
        <v>4</v>
      </c>
      <c r="J118" s="23">
        <v>40000</v>
      </c>
      <c r="K118" s="457" t="s">
        <v>30</v>
      </c>
      <c r="L118" s="416" t="s">
        <v>596</v>
      </c>
      <c r="M118" s="313" t="s">
        <v>597</v>
      </c>
      <c r="O118" s="142"/>
      <c r="Q118" s="471"/>
    </row>
    <row r="119" spans="1:17">
      <c r="A119" s="24" t="s">
        <v>54</v>
      </c>
      <c r="B119" s="24"/>
      <c r="C119" s="24"/>
      <c r="D119" s="24"/>
      <c r="E119" s="32" t="s">
        <v>33</v>
      </c>
      <c r="F119" s="22" t="s">
        <v>45</v>
      </c>
      <c r="G119" s="428">
        <v>5000</v>
      </c>
      <c r="H119" s="23">
        <v>500</v>
      </c>
      <c r="I119" s="234">
        <f t="shared" ref="I119:I122" si="8">+K119*4</f>
        <v>4</v>
      </c>
      <c r="J119" s="40">
        <v>2000</v>
      </c>
      <c r="K119" s="332">
        <v>1</v>
      </c>
      <c r="L119" s="425"/>
      <c r="M119" s="424">
        <f t="shared" ref="M119:M122" si="9">K119*L119</f>
        <v>0</v>
      </c>
      <c r="O119" s="142"/>
      <c r="Q119" s="471"/>
    </row>
    <row r="120" spans="1:17">
      <c r="A120" s="24" t="s">
        <v>36</v>
      </c>
      <c r="B120" s="24"/>
      <c r="C120" s="24"/>
      <c r="D120" s="24"/>
      <c r="E120" s="32" t="s">
        <v>37</v>
      </c>
      <c r="F120" s="22" t="s">
        <v>45</v>
      </c>
      <c r="G120" s="428">
        <v>5000</v>
      </c>
      <c r="H120" s="23">
        <v>500</v>
      </c>
      <c r="I120" s="234">
        <f t="shared" si="8"/>
        <v>4</v>
      </c>
      <c r="J120" s="40">
        <v>2000</v>
      </c>
      <c r="K120" s="332">
        <v>1</v>
      </c>
      <c r="L120" s="425"/>
      <c r="M120" s="424">
        <f t="shared" si="9"/>
        <v>0</v>
      </c>
      <c r="O120" s="142"/>
      <c r="Q120" s="471"/>
    </row>
    <row r="121" spans="1:17">
      <c r="A121" s="24" t="s">
        <v>97</v>
      </c>
      <c r="B121" s="24"/>
      <c r="C121" s="24"/>
      <c r="D121" s="24"/>
      <c r="E121" s="32" t="s">
        <v>37</v>
      </c>
      <c r="F121" s="22" t="s">
        <v>45</v>
      </c>
      <c r="G121" s="428">
        <v>5000</v>
      </c>
      <c r="H121" s="23">
        <v>10000</v>
      </c>
      <c r="I121" s="234">
        <f t="shared" si="8"/>
        <v>4</v>
      </c>
      <c r="J121" s="40">
        <v>20000</v>
      </c>
      <c r="K121" s="332">
        <v>1</v>
      </c>
      <c r="L121" s="425"/>
      <c r="M121" s="424">
        <f t="shared" si="9"/>
        <v>0</v>
      </c>
      <c r="O121" s="142"/>
      <c r="Q121" s="471"/>
    </row>
    <row r="122" spans="1:17">
      <c r="A122" s="24" t="s">
        <v>98</v>
      </c>
      <c r="B122" s="24"/>
      <c r="C122" s="24"/>
      <c r="D122" s="24"/>
      <c r="E122" s="25" t="s">
        <v>99</v>
      </c>
      <c r="F122" s="22" t="s">
        <v>45</v>
      </c>
      <c r="G122" s="428">
        <v>5000</v>
      </c>
      <c r="H122" s="23">
        <v>2000</v>
      </c>
      <c r="I122" s="234">
        <f t="shared" si="8"/>
        <v>4</v>
      </c>
      <c r="J122" s="40">
        <v>8000</v>
      </c>
      <c r="K122" s="332">
        <v>1</v>
      </c>
      <c r="L122" s="425"/>
      <c r="M122" s="424">
        <f t="shared" si="9"/>
        <v>0</v>
      </c>
      <c r="O122" s="142"/>
      <c r="Q122" s="471"/>
    </row>
    <row r="123" spans="1:17">
      <c r="A123" s="426"/>
      <c r="B123" s="426"/>
      <c r="C123" s="426"/>
      <c r="D123" s="426"/>
      <c r="E123" s="418"/>
      <c r="F123" s="419"/>
      <c r="G123" s="429"/>
      <c r="H123" s="401"/>
      <c r="I123" s="254"/>
      <c r="J123" s="401"/>
      <c r="K123" s="337"/>
      <c r="L123" s="131"/>
      <c r="M123" s="141"/>
      <c r="O123" s="142"/>
    </row>
    <row r="124" spans="1:17">
      <c r="A124" s="417" t="s">
        <v>100</v>
      </c>
      <c r="B124" s="426"/>
      <c r="C124" s="426"/>
      <c r="D124" s="426"/>
      <c r="E124" s="418"/>
      <c r="F124" s="400"/>
      <c r="G124" s="434"/>
      <c r="H124" s="402"/>
      <c r="I124" s="341"/>
      <c r="J124" s="402"/>
      <c r="K124" s="329"/>
      <c r="L124" s="410"/>
      <c r="M124" s="411"/>
      <c r="O124" s="142"/>
    </row>
    <row r="125" spans="1:17">
      <c r="A125" s="426" t="s">
        <v>101</v>
      </c>
      <c r="B125" s="426"/>
      <c r="C125" s="426"/>
      <c r="D125" s="426"/>
      <c r="E125" s="420"/>
      <c r="F125" s="421" t="s">
        <v>102</v>
      </c>
      <c r="G125" s="428"/>
      <c r="H125" s="422" t="s">
        <v>837</v>
      </c>
      <c r="I125" s="234">
        <v>0</v>
      </c>
      <c r="J125" s="422">
        <v>0.25</v>
      </c>
      <c r="K125" s="457" t="s">
        <v>30</v>
      </c>
      <c r="L125" s="416" t="s">
        <v>596</v>
      </c>
      <c r="M125" s="313" t="s">
        <v>597</v>
      </c>
      <c r="O125" s="142"/>
      <c r="Q125" s="471"/>
    </row>
    <row r="126" spans="1:17">
      <c r="A126" s="426" t="s">
        <v>103</v>
      </c>
      <c r="B126" s="426"/>
      <c r="C126" s="426"/>
      <c r="D126" s="426"/>
      <c r="E126" s="420"/>
      <c r="F126" s="421" t="s">
        <v>102</v>
      </c>
      <c r="G126" s="428"/>
      <c r="H126" s="422" t="s">
        <v>837</v>
      </c>
      <c r="I126" s="234">
        <v>0</v>
      </c>
      <c r="J126" s="422">
        <v>0.25</v>
      </c>
      <c r="K126" s="457" t="s">
        <v>30</v>
      </c>
      <c r="L126" s="416" t="s">
        <v>596</v>
      </c>
      <c r="M126" s="313" t="s">
        <v>597</v>
      </c>
      <c r="O126" s="142"/>
      <c r="Q126" s="471"/>
    </row>
    <row r="127" spans="1:17">
      <c r="A127" s="426" t="s">
        <v>838</v>
      </c>
      <c r="B127" s="426"/>
      <c r="C127" s="426"/>
      <c r="D127" s="426"/>
      <c r="E127" s="420"/>
      <c r="F127" s="421" t="s">
        <v>840</v>
      </c>
      <c r="G127" s="428"/>
      <c r="H127" s="422"/>
      <c r="I127" s="234">
        <v>0</v>
      </c>
      <c r="J127" s="422"/>
      <c r="K127" s="457" t="s">
        <v>30</v>
      </c>
      <c r="L127" s="416" t="s">
        <v>596</v>
      </c>
      <c r="M127" s="313" t="s">
        <v>597</v>
      </c>
      <c r="O127" s="142"/>
      <c r="Q127" s="471"/>
    </row>
    <row r="128" spans="1:17">
      <c r="A128" s="426"/>
      <c r="B128" s="426"/>
      <c r="C128" s="426"/>
      <c r="D128" s="11"/>
      <c r="E128" s="45" t="s">
        <v>839</v>
      </c>
      <c r="F128" s="136"/>
      <c r="G128" s="429"/>
      <c r="H128" s="401"/>
      <c r="I128" s="254"/>
      <c r="J128" s="401"/>
      <c r="K128" s="333"/>
      <c r="L128" s="142"/>
      <c r="M128" s="141"/>
      <c r="O128" s="142"/>
    </row>
    <row r="129" spans="1:23">
      <c r="A129" s="426"/>
      <c r="B129" s="426"/>
      <c r="C129" s="426"/>
      <c r="D129" s="426"/>
      <c r="E129" s="418" t="s">
        <v>804</v>
      </c>
      <c r="F129" s="419"/>
      <c r="G129" s="429"/>
      <c r="H129" s="401"/>
      <c r="I129" s="254"/>
      <c r="J129" s="401"/>
      <c r="K129" s="333"/>
      <c r="L129" s="142"/>
      <c r="M129" s="141"/>
      <c r="O129" s="142"/>
    </row>
    <row r="130" spans="1:23" ht="15.75" thickBot="1">
      <c r="A130" s="426"/>
      <c r="B130" s="426"/>
      <c r="C130" s="426"/>
      <c r="D130" s="426"/>
      <c r="E130" s="418"/>
      <c r="F130" s="42"/>
      <c r="G130" s="248"/>
      <c r="H130" s="43"/>
      <c r="I130" s="369"/>
      <c r="J130" s="44"/>
      <c r="K130" s="338" t="s">
        <v>21</v>
      </c>
      <c r="L130" s="574">
        <f>SUM(M27:M129)</f>
        <v>0</v>
      </c>
      <c r="M130" s="574"/>
      <c r="N130" s="477"/>
      <c r="O130" s="473"/>
      <c r="Q130" s="407"/>
      <c r="R130" s="158"/>
      <c r="S130" s="154"/>
      <c r="T130" s="154"/>
      <c r="U130" s="154"/>
      <c r="V130" s="159"/>
      <c r="W130" s="199"/>
    </row>
    <row r="131" spans="1:23">
      <c r="A131" s="417" t="s">
        <v>104</v>
      </c>
      <c r="B131" s="426"/>
      <c r="C131" s="426"/>
      <c r="D131" s="426"/>
      <c r="E131" s="418"/>
      <c r="F131" s="400"/>
      <c r="G131" s="434"/>
      <c r="H131" s="426"/>
      <c r="I131" s="341"/>
      <c r="J131" s="426"/>
      <c r="K131" s="329"/>
      <c r="L131" s="134"/>
      <c r="M131" s="411"/>
      <c r="O131" s="144"/>
    </row>
    <row r="132" spans="1:23">
      <c r="A132" s="417"/>
      <c r="B132" s="426"/>
      <c r="C132" s="426"/>
      <c r="D132" s="426"/>
      <c r="E132" s="418"/>
      <c r="F132" s="400"/>
      <c r="G132" s="434"/>
      <c r="H132" s="426"/>
      <c r="I132" s="341"/>
      <c r="J132" s="426"/>
      <c r="K132" s="329"/>
      <c r="L132" s="134"/>
      <c r="M132" s="411"/>
      <c r="O132" s="144"/>
    </row>
    <row r="133" spans="1:23">
      <c r="A133" s="417" t="s">
        <v>105</v>
      </c>
      <c r="B133" s="426"/>
      <c r="C133" s="426"/>
      <c r="D133" s="426"/>
      <c r="E133" s="418"/>
      <c r="F133" s="400"/>
      <c r="G133" s="434"/>
      <c r="H133" s="402"/>
      <c r="I133" s="341"/>
      <c r="J133" s="402"/>
      <c r="K133" s="329"/>
      <c r="L133" s="410"/>
      <c r="M133" s="411"/>
      <c r="O133" s="142"/>
    </row>
    <row r="134" spans="1:23">
      <c r="A134" s="417" t="s">
        <v>492</v>
      </c>
      <c r="B134" s="426"/>
      <c r="C134" s="426"/>
      <c r="D134" s="426"/>
      <c r="E134" s="418"/>
      <c r="F134" s="400"/>
      <c r="G134" s="434"/>
      <c r="H134" s="402"/>
      <c r="I134" s="341"/>
      <c r="J134" s="402"/>
      <c r="K134" s="329"/>
      <c r="L134" s="410"/>
      <c r="M134" s="411"/>
      <c r="O134" s="142"/>
    </row>
    <row r="135" spans="1:23">
      <c r="A135" s="24" t="s">
        <v>106</v>
      </c>
      <c r="B135" s="24"/>
      <c r="C135" s="24"/>
      <c r="D135" s="24"/>
      <c r="E135" s="25" t="s">
        <v>91</v>
      </c>
      <c r="F135" s="167" t="s">
        <v>107</v>
      </c>
      <c r="G135" s="428">
        <v>5064</v>
      </c>
      <c r="H135" s="168">
        <v>1000</v>
      </c>
      <c r="I135" s="234">
        <f>K135*4</f>
        <v>8</v>
      </c>
      <c r="J135" s="23">
        <v>4000</v>
      </c>
      <c r="K135" s="332">
        <v>2</v>
      </c>
      <c r="L135" s="425"/>
      <c r="M135" s="424">
        <f t="shared" ref="M135:M148" si="10">K135*L135</f>
        <v>0</v>
      </c>
      <c r="O135" s="141"/>
      <c r="Q135" s="471"/>
    </row>
    <row r="136" spans="1:23">
      <c r="A136" s="24" t="s">
        <v>580</v>
      </c>
      <c r="B136" s="24"/>
      <c r="C136" s="24"/>
      <c r="D136" s="24"/>
      <c r="E136" s="25" t="s">
        <v>51</v>
      </c>
      <c r="F136" s="167" t="s">
        <v>107</v>
      </c>
      <c r="G136" s="428">
        <v>5064</v>
      </c>
      <c r="H136" s="168">
        <v>1000</v>
      </c>
      <c r="I136" s="234">
        <f t="shared" ref="I136:I148" si="11">K136*4</f>
        <v>8</v>
      </c>
      <c r="J136" s="23">
        <v>4000</v>
      </c>
      <c r="K136" s="332">
        <v>2</v>
      </c>
      <c r="L136" s="425"/>
      <c r="M136" s="424">
        <f t="shared" si="10"/>
        <v>0</v>
      </c>
      <c r="O136" s="141"/>
      <c r="Q136" s="471"/>
    </row>
    <row r="137" spans="1:23" s="432" customFormat="1" ht="13.35" customHeight="1">
      <c r="A137" s="24" t="s">
        <v>581</v>
      </c>
      <c r="B137" s="104"/>
      <c r="C137" s="104"/>
      <c r="D137" s="104"/>
      <c r="E137" s="111" t="s">
        <v>51</v>
      </c>
      <c r="F137" s="167" t="s">
        <v>107</v>
      </c>
      <c r="G137" s="428">
        <v>5064</v>
      </c>
      <c r="H137" s="170">
        <v>4000</v>
      </c>
      <c r="I137" s="234">
        <f t="shared" si="11"/>
        <v>4</v>
      </c>
      <c r="J137" s="103">
        <v>16000</v>
      </c>
      <c r="K137" s="332">
        <v>1</v>
      </c>
      <c r="L137" s="425"/>
      <c r="M137" s="424">
        <f t="shared" si="10"/>
        <v>0</v>
      </c>
      <c r="N137" s="475"/>
      <c r="O137" s="141"/>
      <c r="P137" s="473"/>
      <c r="Q137" s="471"/>
    </row>
    <row r="138" spans="1:23">
      <c r="A138" s="24" t="s">
        <v>582</v>
      </c>
      <c r="B138" s="24"/>
      <c r="C138" s="24"/>
      <c r="D138" s="24"/>
      <c r="E138" s="25" t="s">
        <v>110</v>
      </c>
      <c r="F138" s="167" t="s">
        <v>111</v>
      </c>
      <c r="G138" s="428">
        <v>5064</v>
      </c>
      <c r="H138" s="168">
        <v>2000</v>
      </c>
      <c r="I138" s="234">
        <f t="shared" si="11"/>
        <v>8</v>
      </c>
      <c r="J138" s="23">
        <v>4000</v>
      </c>
      <c r="K138" s="332">
        <v>2</v>
      </c>
      <c r="L138" s="425"/>
      <c r="M138" s="424">
        <f t="shared" si="10"/>
        <v>0</v>
      </c>
      <c r="O138" s="141"/>
      <c r="Q138" s="471"/>
    </row>
    <row r="139" spans="1:23" s="432" customFormat="1" ht="13.35" customHeight="1">
      <c r="A139" s="427" t="s">
        <v>493</v>
      </c>
      <c r="B139" s="104"/>
      <c r="C139" s="104"/>
      <c r="D139" s="104"/>
      <c r="E139" s="111" t="s">
        <v>130</v>
      </c>
      <c r="F139" s="169" t="s">
        <v>583</v>
      </c>
      <c r="G139" s="428">
        <v>5064</v>
      </c>
      <c r="H139" s="170">
        <v>2000</v>
      </c>
      <c r="I139" s="234">
        <f t="shared" si="11"/>
        <v>8</v>
      </c>
      <c r="J139" s="103">
        <v>4000</v>
      </c>
      <c r="K139" s="332">
        <v>2</v>
      </c>
      <c r="L139" s="425"/>
      <c r="M139" s="424">
        <f t="shared" si="10"/>
        <v>0</v>
      </c>
      <c r="N139" s="475"/>
      <c r="O139" s="141"/>
      <c r="P139" s="473"/>
      <c r="Q139" s="471"/>
    </row>
    <row r="140" spans="1:23">
      <c r="A140" s="427" t="s">
        <v>584</v>
      </c>
      <c r="B140" s="24"/>
      <c r="C140" s="24"/>
      <c r="D140" s="24"/>
      <c r="E140" s="25" t="s">
        <v>94</v>
      </c>
      <c r="F140" s="167" t="s">
        <v>107</v>
      </c>
      <c r="G140" s="428">
        <v>5064</v>
      </c>
      <c r="H140" s="168">
        <v>2000</v>
      </c>
      <c r="I140" s="234">
        <f t="shared" si="11"/>
        <v>8</v>
      </c>
      <c r="J140" s="23">
        <v>4000</v>
      </c>
      <c r="K140" s="332">
        <v>2</v>
      </c>
      <c r="L140" s="425"/>
      <c r="M140" s="424">
        <f t="shared" si="10"/>
        <v>0</v>
      </c>
      <c r="N140" s="478"/>
      <c r="O140" s="141"/>
      <c r="Q140" s="471"/>
    </row>
    <row r="141" spans="1:23">
      <c r="A141" s="427" t="s">
        <v>112</v>
      </c>
      <c r="B141" s="24"/>
      <c r="C141" s="24"/>
      <c r="D141" s="24"/>
      <c r="E141" s="25" t="s">
        <v>96</v>
      </c>
      <c r="F141" s="167" t="s">
        <v>107</v>
      </c>
      <c r="G141" s="428">
        <v>5064</v>
      </c>
      <c r="H141" s="168">
        <v>2000</v>
      </c>
      <c r="I141" s="234">
        <f t="shared" si="11"/>
        <v>4</v>
      </c>
      <c r="J141" s="23">
        <v>8000</v>
      </c>
      <c r="K141" s="332">
        <v>1</v>
      </c>
      <c r="L141" s="425"/>
      <c r="M141" s="424">
        <f t="shared" si="10"/>
        <v>0</v>
      </c>
      <c r="O141" s="141"/>
      <c r="Q141" s="471"/>
    </row>
    <row r="142" spans="1:23">
      <c r="A142" s="427" t="s">
        <v>52</v>
      </c>
      <c r="B142" s="136"/>
      <c r="C142" s="24"/>
      <c r="D142" s="24"/>
      <c r="E142" s="25" t="s">
        <v>53</v>
      </c>
      <c r="F142" s="167" t="s">
        <v>107</v>
      </c>
      <c r="G142" s="428">
        <v>5064</v>
      </c>
      <c r="H142" s="168">
        <v>10000</v>
      </c>
      <c r="I142" s="234">
        <f t="shared" si="11"/>
        <v>4</v>
      </c>
      <c r="J142" s="23">
        <v>40000</v>
      </c>
      <c r="K142" s="332">
        <v>1</v>
      </c>
      <c r="L142" s="425"/>
      <c r="M142" s="424">
        <f t="shared" si="10"/>
        <v>0</v>
      </c>
      <c r="O142" s="141"/>
      <c r="Q142" s="471"/>
    </row>
    <row r="143" spans="1:23">
      <c r="A143" s="427" t="s">
        <v>113</v>
      </c>
      <c r="B143" s="24"/>
      <c r="C143" s="24"/>
      <c r="D143" s="24"/>
      <c r="E143" s="25" t="s">
        <v>114</v>
      </c>
      <c r="F143" s="167" t="s">
        <v>107</v>
      </c>
      <c r="G143" s="428">
        <v>5064</v>
      </c>
      <c r="H143" s="168">
        <v>10000</v>
      </c>
      <c r="I143" s="234">
        <f t="shared" si="11"/>
        <v>4</v>
      </c>
      <c r="J143" s="168">
        <v>40000</v>
      </c>
      <c r="K143" s="332">
        <v>1</v>
      </c>
      <c r="L143" s="545"/>
      <c r="M143" s="424">
        <f t="shared" si="10"/>
        <v>0</v>
      </c>
      <c r="N143" s="479"/>
      <c r="O143" s="146"/>
      <c r="Q143" s="471"/>
    </row>
    <row r="144" spans="1:23">
      <c r="A144" s="427" t="s">
        <v>115</v>
      </c>
      <c r="B144" s="24"/>
      <c r="C144" s="24"/>
      <c r="D144" s="24"/>
      <c r="E144" s="25" t="s">
        <v>116</v>
      </c>
      <c r="F144" s="167" t="s">
        <v>107</v>
      </c>
      <c r="G144" s="428">
        <v>5064</v>
      </c>
      <c r="H144" s="168">
        <v>20000</v>
      </c>
      <c r="I144" s="234">
        <f t="shared" si="11"/>
        <v>4</v>
      </c>
      <c r="J144" s="23">
        <v>80000</v>
      </c>
      <c r="K144" s="332">
        <v>1</v>
      </c>
      <c r="L144" s="425"/>
      <c r="M144" s="424">
        <f t="shared" si="10"/>
        <v>0</v>
      </c>
      <c r="O144" s="141"/>
      <c r="Q144" s="471"/>
    </row>
    <row r="145" spans="1:17" s="432" customFormat="1" ht="13.35" customHeight="1">
      <c r="A145" s="427" t="s">
        <v>54</v>
      </c>
      <c r="B145" s="108"/>
      <c r="C145" s="108"/>
      <c r="D145" s="108"/>
      <c r="E145" s="111" t="s">
        <v>33</v>
      </c>
      <c r="F145" s="110" t="s">
        <v>481</v>
      </c>
      <c r="G145" s="428">
        <v>9520</v>
      </c>
      <c r="H145" s="103">
        <v>200</v>
      </c>
      <c r="I145" s="234">
        <f t="shared" si="11"/>
        <v>40</v>
      </c>
      <c r="J145" s="103">
        <v>800</v>
      </c>
      <c r="K145" s="332">
        <v>10</v>
      </c>
      <c r="L145" s="425"/>
      <c r="M145" s="424">
        <f t="shared" si="10"/>
        <v>0</v>
      </c>
      <c r="N145" s="475"/>
      <c r="O145" s="141"/>
      <c r="P145" s="473"/>
      <c r="Q145" s="471"/>
    </row>
    <row r="146" spans="1:17" s="432" customFormat="1" ht="13.35" customHeight="1">
      <c r="A146" s="427" t="s">
        <v>487</v>
      </c>
      <c r="B146" s="108"/>
      <c r="C146" s="108"/>
      <c r="D146" s="108"/>
      <c r="E146" s="111" t="s">
        <v>37</v>
      </c>
      <c r="F146" s="110" t="s">
        <v>481</v>
      </c>
      <c r="G146" s="428">
        <v>9520</v>
      </c>
      <c r="H146" s="103">
        <v>400</v>
      </c>
      <c r="I146" s="234">
        <f t="shared" si="11"/>
        <v>24</v>
      </c>
      <c r="J146" s="103">
        <v>1600</v>
      </c>
      <c r="K146" s="332">
        <f>ROUND(G146/J146,0)</f>
        <v>6</v>
      </c>
      <c r="L146" s="425"/>
      <c r="M146" s="424">
        <f t="shared" si="10"/>
        <v>0</v>
      </c>
      <c r="N146" s="475"/>
      <c r="O146" s="141"/>
      <c r="P146" s="473"/>
      <c r="Q146" s="471"/>
    </row>
    <row r="147" spans="1:17" s="432" customFormat="1" ht="13.35" customHeight="1">
      <c r="A147" s="427" t="s">
        <v>494</v>
      </c>
      <c r="B147" s="108"/>
      <c r="C147" s="108"/>
      <c r="D147" s="108"/>
      <c r="E147" s="111" t="s">
        <v>37</v>
      </c>
      <c r="F147" s="110" t="s">
        <v>481</v>
      </c>
      <c r="G147" s="428">
        <v>9520</v>
      </c>
      <c r="H147" s="103">
        <v>1000</v>
      </c>
      <c r="I147" s="234">
        <f t="shared" si="11"/>
        <v>8</v>
      </c>
      <c r="J147" s="103">
        <v>4000</v>
      </c>
      <c r="K147" s="332">
        <v>2</v>
      </c>
      <c r="L147" s="425"/>
      <c r="M147" s="424">
        <f t="shared" si="10"/>
        <v>0</v>
      </c>
      <c r="N147" s="475"/>
      <c r="O147" s="141"/>
      <c r="P147" s="473"/>
      <c r="Q147" s="471"/>
    </row>
    <row r="148" spans="1:17" s="432" customFormat="1" ht="13.35" customHeight="1">
      <c r="A148" s="427" t="s">
        <v>98</v>
      </c>
      <c r="B148" s="108"/>
      <c r="C148" s="108"/>
      <c r="D148" s="108"/>
      <c r="E148" s="111" t="s">
        <v>99</v>
      </c>
      <c r="F148" s="110" t="s">
        <v>481</v>
      </c>
      <c r="G148" s="428">
        <v>9520</v>
      </c>
      <c r="H148" s="103">
        <v>2000</v>
      </c>
      <c r="I148" s="234">
        <f t="shared" si="11"/>
        <v>4</v>
      </c>
      <c r="J148" s="160">
        <v>8000</v>
      </c>
      <c r="K148" s="332">
        <v>1</v>
      </c>
      <c r="L148" s="425"/>
      <c r="M148" s="424">
        <f t="shared" si="10"/>
        <v>0</v>
      </c>
      <c r="N148" s="475"/>
      <c r="O148" s="141"/>
      <c r="P148" s="473"/>
      <c r="Q148" s="471"/>
    </row>
    <row r="149" spans="1:17">
      <c r="A149" s="24"/>
      <c r="B149" s="24"/>
      <c r="C149" s="24"/>
      <c r="D149" s="24"/>
      <c r="E149" s="1" t="s">
        <v>117</v>
      </c>
      <c r="F149" s="136"/>
      <c r="G149" s="434"/>
      <c r="H149" s="24"/>
      <c r="I149" s="341"/>
      <c r="J149" s="24"/>
      <c r="K149" s="333"/>
      <c r="L149" s="127"/>
      <c r="M149" s="141"/>
      <c r="O149" s="146"/>
    </row>
    <row r="150" spans="1:17">
      <c r="A150" s="417"/>
      <c r="B150" s="426"/>
      <c r="C150" s="426"/>
      <c r="D150" s="426"/>
      <c r="E150" s="418"/>
      <c r="F150" s="419"/>
      <c r="G150" s="434"/>
      <c r="H150" s="426"/>
      <c r="I150" s="341"/>
      <c r="J150" s="426"/>
      <c r="K150" s="329"/>
      <c r="L150" s="127"/>
      <c r="M150" s="411"/>
      <c r="O150" s="146"/>
    </row>
    <row r="151" spans="1:17" s="432" customFormat="1" ht="13.35" customHeight="1">
      <c r="A151" s="417" t="s">
        <v>585</v>
      </c>
      <c r="B151" s="412"/>
      <c r="C151" s="412"/>
      <c r="D151" s="412"/>
      <c r="E151" s="112"/>
      <c r="F151" s="116"/>
      <c r="G151" s="249"/>
      <c r="H151" s="119"/>
      <c r="I151" s="335"/>
      <c r="J151" s="119"/>
      <c r="K151" s="335"/>
      <c r="L151" s="133"/>
      <c r="M151" s="223"/>
      <c r="N151" s="475"/>
      <c r="O151" s="480"/>
      <c r="P151" s="473"/>
      <c r="Q151" s="476"/>
    </row>
    <row r="152" spans="1:17" s="432" customFormat="1" ht="13.35" customHeight="1">
      <c r="A152" s="417" t="s">
        <v>593</v>
      </c>
      <c r="B152" s="412"/>
      <c r="C152" s="412"/>
      <c r="D152" s="412"/>
      <c r="E152" s="112"/>
      <c r="F152" s="116"/>
      <c r="G152" s="249"/>
      <c r="H152" s="119"/>
      <c r="I152" s="335"/>
      <c r="J152" s="119"/>
      <c r="K152" s="335"/>
      <c r="L152" s="133"/>
      <c r="M152" s="223"/>
      <c r="N152" s="475"/>
      <c r="O152" s="480"/>
      <c r="P152" s="473"/>
      <c r="Q152" s="476"/>
    </row>
    <row r="153" spans="1:17" s="432" customFormat="1" ht="13.35" customHeight="1">
      <c r="A153" s="427" t="s">
        <v>108</v>
      </c>
      <c r="B153" s="412"/>
      <c r="C153" s="412"/>
      <c r="D153" s="412"/>
      <c r="E153" s="52" t="s">
        <v>51</v>
      </c>
      <c r="F153" s="53" t="s">
        <v>368</v>
      </c>
      <c r="G153" s="233"/>
      <c r="H153" s="55">
        <v>1</v>
      </c>
      <c r="I153" s="234">
        <f t="shared" ref="I153:I156" si="12">+G153/H153</f>
        <v>0</v>
      </c>
      <c r="J153" s="55" t="s">
        <v>495</v>
      </c>
      <c r="K153" s="457" t="s">
        <v>30</v>
      </c>
      <c r="L153" s="416" t="s">
        <v>596</v>
      </c>
      <c r="M153" s="313" t="s">
        <v>597</v>
      </c>
      <c r="N153" s="475"/>
      <c r="O153" s="142"/>
      <c r="P153" s="473"/>
      <c r="Q153" s="476"/>
    </row>
    <row r="154" spans="1:17" s="432" customFormat="1" ht="13.35" customHeight="1">
      <c r="A154" s="427" t="s">
        <v>496</v>
      </c>
      <c r="B154" s="412"/>
      <c r="C154" s="412"/>
      <c r="D154" s="412"/>
      <c r="E154" s="52" t="s">
        <v>53</v>
      </c>
      <c r="F154" s="53" t="s">
        <v>368</v>
      </c>
      <c r="G154" s="233"/>
      <c r="H154" s="55">
        <v>1</v>
      </c>
      <c r="I154" s="234">
        <f t="shared" si="12"/>
        <v>0</v>
      </c>
      <c r="J154" s="55" t="s">
        <v>495</v>
      </c>
      <c r="K154" s="457" t="s">
        <v>30</v>
      </c>
      <c r="L154" s="416" t="s">
        <v>596</v>
      </c>
      <c r="M154" s="313" t="s">
        <v>597</v>
      </c>
      <c r="N154" s="475"/>
      <c r="O154" s="142"/>
      <c r="P154" s="473"/>
      <c r="Q154" s="476"/>
    </row>
    <row r="155" spans="1:17" s="432" customFormat="1" ht="13.35" customHeight="1">
      <c r="A155" s="427" t="s">
        <v>497</v>
      </c>
      <c r="B155" s="412"/>
      <c r="C155" s="412"/>
      <c r="D155" s="412"/>
      <c r="E155" s="52" t="s">
        <v>498</v>
      </c>
      <c r="F155" s="53" t="s">
        <v>368</v>
      </c>
      <c r="G155" s="233"/>
      <c r="H155" s="55">
        <v>1</v>
      </c>
      <c r="I155" s="234">
        <f t="shared" si="12"/>
        <v>0</v>
      </c>
      <c r="J155" s="55" t="s">
        <v>495</v>
      </c>
      <c r="K155" s="457" t="s">
        <v>30</v>
      </c>
      <c r="L155" s="416" t="s">
        <v>596</v>
      </c>
      <c r="M155" s="313" t="s">
        <v>597</v>
      </c>
      <c r="N155" s="475"/>
      <c r="O155" s="142"/>
      <c r="P155" s="473"/>
      <c r="Q155" s="476"/>
    </row>
    <row r="156" spans="1:17" s="432" customFormat="1" ht="13.35" customHeight="1">
      <c r="A156" s="427" t="s">
        <v>499</v>
      </c>
      <c r="B156" s="412"/>
      <c r="C156" s="412"/>
      <c r="D156" s="412"/>
      <c r="E156" s="52"/>
      <c r="F156" s="53" t="s">
        <v>368</v>
      </c>
      <c r="G156" s="233"/>
      <c r="H156" s="55">
        <v>1</v>
      </c>
      <c r="I156" s="234">
        <f t="shared" si="12"/>
        <v>0</v>
      </c>
      <c r="J156" s="55" t="s">
        <v>495</v>
      </c>
      <c r="K156" s="457" t="s">
        <v>30</v>
      </c>
      <c r="L156" s="416" t="s">
        <v>596</v>
      </c>
      <c r="M156" s="313" t="s">
        <v>597</v>
      </c>
      <c r="N156" s="475"/>
      <c r="O156" s="142"/>
      <c r="P156" s="473"/>
      <c r="Q156" s="476"/>
    </row>
    <row r="157" spans="1:17" s="432" customFormat="1" ht="13.35" customHeight="1">
      <c r="A157" s="427"/>
      <c r="B157" s="412"/>
      <c r="C157" s="412"/>
      <c r="D157" s="412"/>
      <c r="E157" s="409"/>
      <c r="F157" s="407"/>
      <c r="G157" s="435"/>
      <c r="H157" s="408"/>
      <c r="I157" s="336"/>
      <c r="J157" s="408"/>
      <c r="K157" s="336"/>
      <c r="L157" s="416"/>
      <c r="M157" s="424"/>
      <c r="N157" s="475"/>
      <c r="O157" s="142"/>
      <c r="P157" s="473"/>
      <c r="Q157" s="476"/>
    </row>
    <row r="158" spans="1:17" s="432" customFormat="1" ht="13.35" customHeight="1">
      <c r="A158" s="417" t="s">
        <v>500</v>
      </c>
      <c r="B158" s="412"/>
      <c r="C158" s="412"/>
      <c r="D158" s="412"/>
      <c r="E158" s="112"/>
      <c r="F158" s="116"/>
      <c r="G158" s="249"/>
      <c r="H158" s="119"/>
      <c r="I158" s="335"/>
      <c r="J158" s="119"/>
      <c r="K158" s="335"/>
      <c r="L158" s="128"/>
      <c r="M158" s="424"/>
      <c r="N158" s="475"/>
      <c r="O158" s="481"/>
      <c r="P158" s="473"/>
      <c r="Q158" s="476"/>
    </row>
    <row r="159" spans="1:17" s="432" customFormat="1" ht="13.35" customHeight="1">
      <c r="A159" s="427" t="s">
        <v>501</v>
      </c>
      <c r="B159" s="412"/>
      <c r="C159" s="412"/>
      <c r="D159" s="412"/>
      <c r="E159" s="52"/>
      <c r="F159" s="53" t="s">
        <v>481</v>
      </c>
      <c r="G159" s="233"/>
      <c r="H159" s="55">
        <v>8000</v>
      </c>
      <c r="I159" s="234">
        <f t="shared" ref="I159" si="13">+G159/H159</f>
        <v>0</v>
      </c>
      <c r="J159" s="55">
        <v>20000</v>
      </c>
      <c r="K159" s="457" t="s">
        <v>30</v>
      </c>
      <c r="L159" s="416" t="s">
        <v>596</v>
      </c>
      <c r="M159" s="313" t="s">
        <v>597</v>
      </c>
      <c r="N159" s="475"/>
      <c r="O159" s="142"/>
      <c r="P159" s="473"/>
      <c r="Q159" s="476"/>
    </row>
    <row r="160" spans="1:17" s="432" customFormat="1" ht="13.35" customHeight="1">
      <c r="A160" s="130"/>
      <c r="B160" s="412"/>
      <c r="C160" s="412"/>
      <c r="D160" s="412"/>
      <c r="E160" s="112"/>
      <c r="F160" s="407"/>
      <c r="G160" s="435"/>
      <c r="H160" s="408"/>
      <c r="I160" s="336"/>
      <c r="J160" s="408"/>
      <c r="K160" s="336"/>
      <c r="L160" s="129"/>
      <c r="M160" s="223"/>
      <c r="N160" s="475"/>
      <c r="O160" s="481"/>
      <c r="P160" s="473"/>
      <c r="Q160" s="476"/>
    </row>
    <row r="161" spans="1:17" s="432" customFormat="1" ht="13.35" customHeight="1">
      <c r="A161" s="417" t="s">
        <v>502</v>
      </c>
      <c r="B161" s="412"/>
      <c r="C161" s="412"/>
      <c r="D161" s="412"/>
      <c r="E161" s="112"/>
      <c r="F161" s="116"/>
      <c r="G161" s="249"/>
      <c r="H161" s="119"/>
      <c r="I161" s="335"/>
      <c r="J161" s="119"/>
      <c r="K161" s="335"/>
      <c r="L161" s="129"/>
      <c r="M161" s="223"/>
      <c r="N161" s="475"/>
      <c r="O161" s="481"/>
      <c r="P161" s="473"/>
      <c r="Q161" s="476"/>
    </row>
    <row r="162" spans="1:17" s="432" customFormat="1" ht="13.35" customHeight="1">
      <c r="A162" s="427" t="s">
        <v>503</v>
      </c>
      <c r="B162" s="412"/>
      <c r="C162" s="412"/>
      <c r="D162" s="412"/>
      <c r="E162" s="52" t="s">
        <v>51</v>
      </c>
      <c r="F162" s="53" t="s">
        <v>481</v>
      </c>
      <c r="G162" s="233"/>
      <c r="H162" s="55">
        <v>4000</v>
      </c>
      <c r="I162" s="234">
        <f t="shared" ref="I162:I165" si="14">+G162/H162</f>
        <v>0</v>
      </c>
      <c r="J162" s="55">
        <v>16000</v>
      </c>
      <c r="K162" s="457" t="s">
        <v>30</v>
      </c>
      <c r="L162" s="416" t="s">
        <v>596</v>
      </c>
      <c r="M162" s="313" t="s">
        <v>597</v>
      </c>
      <c r="N162" s="475"/>
      <c r="O162" s="142"/>
      <c r="P162" s="473"/>
      <c r="Q162" s="476"/>
    </row>
    <row r="163" spans="1:17" s="432" customFormat="1" ht="13.35" customHeight="1">
      <c r="A163" s="427" t="s">
        <v>586</v>
      </c>
      <c r="B163" s="412"/>
      <c r="C163" s="412"/>
      <c r="D163" s="412"/>
      <c r="E163" s="52" t="s">
        <v>53</v>
      </c>
      <c r="F163" s="53" t="s">
        <v>481</v>
      </c>
      <c r="G163" s="233"/>
      <c r="H163" s="55">
        <v>8000</v>
      </c>
      <c r="I163" s="234">
        <f t="shared" si="14"/>
        <v>0</v>
      </c>
      <c r="J163" s="55">
        <v>20000</v>
      </c>
      <c r="K163" s="457" t="s">
        <v>30</v>
      </c>
      <c r="L163" s="416" t="s">
        <v>596</v>
      </c>
      <c r="M163" s="313" t="s">
        <v>597</v>
      </c>
      <c r="N163" s="475"/>
      <c r="O163" s="142"/>
      <c r="P163" s="473"/>
      <c r="Q163" s="476"/>
    </row>
    <row r="164" spans="1:17" s="432" customFormat="1" ht="13.35" customHeight="1">
      <c r="A164" s="427" t="s">
        <v>497</v>
      </c>
      <c r="B164" s="412"/>
      <c r="C164" s="412"/>
      <c r="D164" s="412"/>
      <c r="E164" s="52" t="s">
        <v>498</v>
      </c>
      <c r="F164" s="53" t="s">
        <v>481</v>
      </c>
      <c r="G164" s="233"/>
      <c r="H164" s="55">
        <v>4000</v>
      </c>
      <c r="I164" s="234">
        <f t="shared" si="14"/>
        <v>0</v>
      </c>
      <c r="J164" s="55">
        <v>20000</v>
      </c>
      <c r="K164" s="457" t="s">
        <v>30</v>
      </c>
      <c r="L164" s="416" t="s">
        <v>596</v>
      </c>
      <c r="M164" s="313" t="s">
        <v>597</v>
      </c>
      <c r="N164" s="475"/>
      <c r="O164" s="142"/>
      <c r="P164" s="473"/>
      <c r="Q164" s="476"/>
    </row>
    <row r="165" spans="1:17" s="432" customFormat="1" ht="13.35" customHeight="1">
      <c r="A165" s="427" t="s">
        <v>504</v>
      </c>
      <c r="B165" s="412"/>
      <c r="C165" s="412"/>
      <c r="D165" s="412"/>
      <c r="E165" s="52"/>
      <c r="F165" s="53" t="s">
        <v>481</v>
      </c>
      <c r="G165" s="233"/>
      <c r="H165" s="55">
        <v>40000</v>
      </c>
      <c r="I165" s="234">
        <f t="shared" si="14"/>
        <v>0</v>
      </c>
      <c r="J165" s="55">
        <v>20000</v>
      </c>
      <c r="K165" s="457" t="s">
        <v>30</v>
      </c>
      <c r="L165" s="416" t="s">
        <v>596</v>
      </c>
      <c r="M165" s="313" t="s">
        <v>597</v>
      </c>
      <c r="N165" s="475"/>
      <c r="O165" s="142"/>
      <c r="P165" s="473"/>
      <c r="Q165" s="476"/>
    </row>
    <row r="166" spans="1:17" s="432" customFormat="1" ht="13.35" customHeight="1">
      <c r="A166" s="130"/>
      <c r="B166" s="412"/>
      <c r="C166" s="412"/>
      <c r="D166" s="412"/>
      <c r="E166" s="112"/>
      <c r="F166" s="407"/>
      <c r="G166" s="435"/>
      <c r="H166" s="408"/>
      <c r="I166" s="336"/>
      <c r="J166" s="408"/>
      <c r="K166" s="336"/>
      <c r="L166" s="133"/>
      <c r="M166" s="223"/>
      <c r="N166" s="475"/>
      <c r="O166" s="480"/>
      <c r="P166" s="473"/>
      <c r="Q166" s="476"/>
    </row>
    <row r="167" spans="1:17" s="432" customFormat="1" ht="13.35" customHeight="1">
      <c r="A167" s="417" t="s">
        <v>505</v>
      </c>
      <c r="B167" s="412"/>
      <c r="C167" s="412"/>
      <c r="D167" s="412"/>
      <c r="E167" s="112"/>
      <c r="F167" s="116"/>
      <c r="G167" s="249"/>
      <c r="H167" s="119"/>
      <c r="I167" s="335"/>
      <c r="J167" s="119"/>
      <c r="K167" s="335"/>
      <c r="L167" s="133"/>
      <c r="M167" s="223"/>
      <c r="N167" s="475"/>
      <c r="O167" s="480"/>
      <c r="P167" s="473"/>
      <c r="Q167" s="476"/>
    </row>
    <row r="168" spans="1:17" s="432" customFormat="1" ht="13.35" customHeight="1">
      <c r="A168" s="427" t="s">
        <v>506</v>
      </c>
      <c r="B168" s="104"/>
      <c r="C168" s="104"/>
      <c r="D168" s="104"/>
      <c r="E168" s="111" t="s">
        <v>33</v>
      </c>
      <c r="F168" s="110" t="s">
        <v>481</v>
      </c>
      <c r="G168" s="532"/>
      <c r="H168" s="236">
        <v>100</v>
      </c>
      <c r="I168" s="234">
        <f t="shared" ref="I168" si="15">+G168/H168</f>
        <v>0</v>
      </c>
      <c r="J168" s="236">
        <v>400</v>
      </c>
      <c r="K168" s="457" t="s">
        <v>30</v>
      </c>
      <c r="L168" s="416" t="s">
        <v>596</v>
      </c>
      <c r="M168" s="313" t="s">
        <v>597</v>
      </c>
      <c r="N168" s="475"/>
      <c r="O168" s="142"/>
      <c r="P168" s="473"/>
      <c r="Q168" s="476"/>
    </row>
    <row r="169" spans="1:17">
      <c r="A169" s="24"/>
      <c r="B169" s="24"/>
      <c r="C169" s="24"/>
      <c r="D169" s="24"/>
      <c r="F169" s="136"/>
      <c r="G169" s="247"/>
      <c r="H169" s="239"/>
      <c r="I169" s="343"/>
      <c r="J169" s="239"/>
      <c r="K169" s="337"/>
      <c r="L169" s="240"/>
      <c r="M169" s="126"/>
      <c r="O169" s="146"/>
    </row>
    <row r="170" spans="1:17" ht="15.75" thickBot="1">
      <c r="A170" s="426"/>
      <c r="B170" s="426"/>
      <c r="C170" s="426"/>
      <c r="D170" s="426"/>
      <c r="E170" s="404"/>
      <c r="F170" s="419"/>
      <c r="G170" s="250"/>
      <c r="H170" s="238"/>
      <c r="I170" s="370"/>
      <c r="J170" s="238"/>
      <c r="K170" s="339" t="s">
        <v>104</v>
      </c>
      <c r="L170" s="570">
        <f>SUM(M135:M169)</f>
        <v>0</v>
      </c>
      <c r="M170" s="570"/>
      <c r="O170" s="473"/>
    </row>
    <row r="171" spans="1:17">
      <c r="A171" s="426"/>
      <c r="B171" s="426"/>
      <c r="C171" s="426"/>
      <c r="D171" s="426"/>
      <c r="E171" s="404"/>
      <c r="F171" s="419"/>
      <c r="G171" s="429"/>
      <c r="H171" s="401"/>
      <c r="I171" s="254"/>
      <c r="J171" s="401"/>
      <c r="K171" s="333"/>
      <c r="L171" s="134"/>
      <c r="M171" s="411"/>
      <c r="O171" s="144"/>
    </row>
    <row r="172" spans="1:17">
      <c r="A172" s="417" t="s">
        <v>125</v>
      </c>
      <c r="B172" s="426"/>
      <c r="C172" s="426"/>
      <c r="D172" s="426"/>
      <c r="E172" s="404"/>
      <c r="F172" s="419"/>
      <c r="G172" s="429"/>
      <c r="H172" s="401"/>
      <c r="I172" s="254"/>
      <c r="J172" s="401"/>
      <c r="K172" s="333"/>
      <c r="L172" s="142"/>
      <c r="M172" s="141"/>
      <c r="N172" s="479"/>
      <c r="O172" s="142"/>
    </row>
    <row r="173" spans="1:17">
      <c r="A173" s="417" t="s">
        <v>811</v>
      </c>
      <c r="B173" s="426"/>
      <c r="C173" s="426"/>
      <c r="D173" s="426"/>
      <c r="E173" s="418"/>
      <c r="F173" s="419"/>
      <c r="G173" s="429"/>
      <c r="H173" s="401"/>
      <c r="I173" s="254"/>
      <c r="J173" s="401"/>
      <c r="K173" s="333"/>
      <c r="L173" s="142"/>
      <c r="M173" s="141"/>
      <c r="O173" s="142"/>
    </row>
    <row r="174" spans="1:17">
      <c r="A174" s="417" t="s">
        <v>126</v>
      </c>
      <c r="B174" s="426"/>
      <c r="C174" s="426"/>
      <c r="D174" s="426"/>
      <c r="E174" s="418"/>
      <c r="F174" s="419"/>
      <c r="G174" s="429"/>
      <c r="H174" s="401"/>
      <c r="I174" s="254"/>
      <c r="J174" s="401"/>
      <c r="K174" s="333"/>
      <c r="L174" s="142"/>
      <c r="M174" s="141"/>
      <c r="O174" s="142"/>
    </row>
    <row r="175" spans="1:17" ht="15" customHeight="1">
      <c r="A175" s="426" t="s">
        <v>85</v>
      </c>
      <c r="B175" s="426"/>
      <c r="C175" s="426"/>
      <c r="D175" s="426"/>
      <c r="E175" s="420" t="s">
        <v>51</v>
      </c>
      <c r="F175" s="421" t="s">
        <v>127</v>
      </c>
      <c r="G175" s="428">
        <v>3.9</v>
      </c>
      <c r="H175" s="645" t="s">
        <v>128</v>
      </c>
      <c r="I175" s="646"/>
      <c r="J175" s="421"/>
      <c r="K175" s="457" t="s">
        <v>30</v>
      </c>
      <c r="L175" s="416" t="s">
        <v>596</v>
      </c>
      <c r="M175" s="313" t="s">
        <v>597</v>
      </c>
      <c r="O175" s="142"/>
    </row>
    <row r="176" spans="1:17">
      <c r="A176" s="426" t="s">
        <v>129</v>
      </c>
      <c r="B176" s="426"/>
      <c r="C176" s="426"/>
      <c r="D176" s="426"/>
      <c r="E176" s="420" t="s">
        <v>51</v>
      </c>
      <c r="F176" s="421" t="s">
        <v>127</v>
      </c>
      <c r="G176" s="428">
        <v>3.9</v>
      </c>
      <c r="H176" s="647"/>
      <c r="I176" s="648"/>
      <c r="J176" s="421"/>
      <c r="K176" s="457" t="s">
        <v>30</v>
      </c>
      <c r="L176" s="416" t="s">
        <v>596</v>
      </c>
      <c r="M176" s="313" t="s">
        <v>597</v>
      </c>
      <c r="O176" s="142"/>
    </row>
    <row r="177" spans="1:16">
      <c r="A177" s="426" t="s">
        <v>109</v>
      </c>
      <c r="B177" s="136"/>
      <c r="C177" s="426"/>
      <c r="D177" s="426"/>
      <c r="E177" s="420" t="s">
        <v>130</v>
      </c>
      <c r="F177" s="421" t="s">
        <v>127</v>
      </c>
      <c r="G177" s="428">
        <v>3.9</v>
      </c>
      <c r="H177" s="647"/>
      <c r="I177" s="648"/>
      <c r="J177" s="421"/>
      <c r="K177" s="457" t="s">
        <v>30</v>
      </c>
      <c r="L177" s="416" t="s">
        <v>596</v>
      </c>
      <c r="M177" s="313" t="s">
        <v>597</v>
      </c>
      <c r="O177" s="142"/>
    </row>
    <row r="178" spans="1:16">
      <c r="A178" s="426" t="s">
        <v>131</v>
      </c>
      <c r="B178" s="171"/>
      <c r="C178" s="417"/>
      <c r="D178" s="417"/>
      <c r="E178" s="420" t="s">
        <v>132</v>
      </c>
      <c r="F178" s="421" t="s">
        <v>127</v>
      </c>
      <c r="G178" s="428">
        <v>3.9</v>
      </c>
      <c r="H178" s="647"/>
      <c r="I178" s="648"/>
      <c r="J178" s="421"/>
      <c r="K178" s="457" t="s">
        <v>30</v>
      </c>
      <c r="L178" s="416" t="s">
        <v>596</v>
      </c>
      <c r="M178" s="313" t="s">
        <v>597</v>
      </c>
      <c r="O178" s="142"/>
      <c r="P178" s="199"/>
    </row>
    <row r="179" spans="1:16">
      <c r="A179" s="426" t="s">
        <v>133</v>
      </c>
      <c r="B179" s="136"/>
      <c r="C179" s="426"/>
      <c r="D179" s="426"/>
      <c r="E179" s="420" t="s">
        <v>134</v>
      </c>
      <c r="F179" s="421" t="s">
        <v>127</v>
      </c>
      <c r="G179" s="428">
        <v>3.9</v>
      </c>
      <c r="H179" s="647"/>
      <c r="I179" s="648"/>
      <c r="J179" s="421"/>
      <c r="K179" s="457" t="s">
        <v>30</v>
      </c>
      <c r="L179" s="416" t="s">
        <v>596</v>
      </c>
      <c r="M179" s="313" t="s">
        <v>597</v>
      </c>
      <c r="O179" s="142"/>
      <c r="P179" s="199"/>
    </row>
    <row r="180" spans="1:16">
      <c r="A180" s="426" t="s">
        <v>135</v>
      </c>
      <c r="B180" s="136"/>
      <c r="C180" s="426"/>
      <c r="D180" s="426"/>
      <c r="E180" s="420" t="s">
        <v>114</v>
      </c>
      <c r="F180" s="421" t="s">
        <v>127</v>
      </c>
      <c r="G180" s="428">
        <v>3.9</v>
      </c>
      <c r="H180" s="647"/>
      <c r="I180" s="648"/>
      <c r="J180" s="421"/>
      <c r="K180" s="457" t="s">
        <v>30</v>
      </c>
      <c r="L180" s="416" t="s">
        <v>596</v>
      </c>
      <c r="M180" s="313" t="s">
        <v>597</v>
      </c>
      <c r="O180" s="142"/>
      <c r="P180" s="199"/>
    </row>
    <row r="181" spans="1:16">
      <c r="A181" s="426" t="s">
        <v>136</v>
      </c>
      <c r="B181" s="426"/>
      <c r="C181" s="426"/>
      <c r="D181" s="426"/>
      <c r="E181" s="420" t="s">
        <v>137</v>
      </c>
      <c r="F181" s="421" t="s">
        <v>127</v>
      </c>
      <c r="G181" s="428">
        <v>3.9</v>
      </c>
      <c r="H181" s="647"/>
      <c r="I181" s="648"/>
      <c r="J181" s="421"/>
      <c r="K181" s="457" t="s">
        <v>30</v>
      </c>
      <c r="L181" s="416" t="s">
        <v>596</v>
      </c>
      <c r="M181" s="313" t="s">
        <v>597</v>
      </c>
      <c r="O181" s="142"/>
      <c r="P181" s="199"/>
    </row>
    <row r="182" spans="1:16">
      <c r="A182" s="426" t="s">
        <v>138</v>
      </c>
      <c r="B182" s="426"/>
      <c r="C182" s="426"/>
      <c r="D182" s="426"/>
      <c r="E182" s="420" t="s">
        <v>139</v>
      </c>
      <c r="F182" s="421" t="s">
        <v>127</v>
      </c>
      <c r="G182" s="428">
        <v>3.9</v>
      </c>
      <c r="H182" s="647"/>
      <c r="I182" s="648"/>
      <c r="J182" s="421"/>
      <c r="K182" s="457" t="s">
        <v>30</v>
      </c>
      <c r="L182" s="416" t="s">
        <v>596</v>
      </c>
      <c r="M182" s="313" t="s">
        <v>597</v>
      </c>
      <c r="O182" s="142"/>
      <c r="P182" s="199"/>
    </row>
    <row r="183" spans="1:16">
      <c r="A183" s="426" t="s">
        <v>140</v>
      </c>
      <c r="B183" s="426"/>
      <c r="C183" s="426"/>
      <c r="D183" s="426"/>
      <c r="E183" s="420" t="s">
        <v>141</v>
      </c>
      <c r="F183" s="421" t="s">
        <v>127</v>
      </c>
      <c r="G183" s="428">
        <v>3.9</v>
      </c>
      <c r="H183" s="649"/>
      <c r="I183" s="650"/>
      <c r="J183" s="421"/>
      <c r="K183" s="457" t="s">
        <v>30</v>
      </c>
      <c r="L183" s="416" t="s">
        <v>596</v>
      </c>
      <c r="M183" s="313" t="s">
        <v>597</v>
      </c>
      <c r="O183" s="142"/>
      <c r="P183" s="199"/>
    </row>
    <row r="184" spans="1:16">
      <c r="A184" s="426"/>
      <c r="B184" s="426"/>
      <c r="C184" s="426"/>
      <c r="D184" s="426"/>
      <c r="E184" s="45" t="s">
        <v>142</v>
      </c>
      <c r="F184" s="419"/>
      <c r="G184" s="429"/>
      <c r="H184" s="401"/>
      <c r="I184" s="254"/>
      <c r="J184" s="401"/>
      <c r="K184" s="333"/>
      <c r="L184" s="142"/>
      <c r="M184" s="141"/>
      <c r="O184" s="142"/>
      <c r="P184" s="199"/>
    </row>
    <row r="185" spans="1:16">
      <c r="A185" s="417" t="s">
        <v>143</v>
      </c>
      <c r="B185" s="426"/>
      <c r="C185" s="426"/>
      <c r="D185" s="426"/>
      <c r="E185" s="418"/>
      <c r="F185" s="419"/>
      <c r="G185" s="429"/>
      <c r="H185" s="401"/>
      <c r="I185" s="254"/>
      <c r="J185" s="401"/>
      <c r="K185" s="333"/>
      <c r="L185" s="142"/>
      <c r="M185" s="141"/>
      <c r="O185" s="142"/>
      <c r="P185" s="199"/>
    </row>
    <row r="186" spans="1:16">
      <c r="A186" s="426" t="s">
        <v>144</v>
      </c>
      <c r="B186" s="426"/>
      <c r="C186" s="426"/>
      <c r="D186" s="426"/>
      <c r="E186" s="420" t="s">
        <v>145</v>
      </c>
      <c r="F186" s="421" t="s">
        <v>146</v>
      </c>
      <c r="G186" s="428">
        <v>3.9</v>
      </c>
      <c r="H186" s="46">
        <v>1000</v>
      </c>
      <c r="I186" s="234">
        <f t="shared" ref="I186:I187" si="16">+G186/H186</f>
        <v>3.8999999999999998E-3</v>
      </c>
      <c r="J186" s="421">
        <v>4000</v>
      </c>
      <c r="K186" s="457" t="s">
        <v>30</v>
      </c>
      <c r="L186" s="416" t="s">
        <v>596</v>
      </c>
      <c r="M186" s="313" t="s">
        <v>597</v>
      </c>
      <c r="O186" s="142"/>
      <c r="P186" s="199"/>
    </row>
    <row r="187" spans="1:16">
      <c r="A187" s="426" t="s">
        <v>147</v>
      </c>
      <c r="B187" s="426"/>
      <c r="C187" s="426"/>
      <c r="D187" s="426"/>
      <c r="E187" s="420" t="s">
        <v>148</v>
      </c>
      <c r="F187" s="421" t="s">
        <v>146</v>
      </c>
      <c r="G187" s="428">
        <v>3.9</v>
      </c>
      <c r="H187" s="46">
        <v>1000</v>
      </c>
      <c r="I187" s="234">
        <f t="shared" si="16"/>
        <v>3.8999999999999998E-3</v>
      </c>
      <c r="J187" s="421">
        <v>4000</v>
      </c>
      <c r="K187" s="457" t="s">
        <v>30</v>
      </c>
      <c r="L187" s="416" t="s">
        <v>596</v>
      </c>
      <c r="M187" s="313" t="s">
        <v>597</v>
      </c>
      <c r="O187" s="142"/>
      <c r="P187" s="199"/>
    </row>
    <row r="188" spans="1:16" ht="15" customHeight="1">
      <c r="A188" s="426" t="s">
        <v>149</v>
      </c>
      <c r="B188" s="426"/>
      <c r="C188" s="426"/>
      <c r="D188" s="426"/>
      <c r="E188" s="420" t="s">
        <v>150</v>
      </c>
      <c r="F188" s="421" t="s">
        <v>146</v>
      </c>
      <c r="G188" s="428">
        <v>3.9</v>
      </c>
      <c r="H188" s="645" t="s">
        <v>151</v>
      </c>
      <c r="I188" s="646"/>
      <c r="J188" s="421">
        <v>4000</v>
      </c>
      <c r="K188" s="457" t="s">
        <v>30</v>
      </c>
      <c r="L188" s="416" t="s">
        <v>596</v>
      </c>
      <c r="M188" s="313" t="s">
        <v>597</v>
      </c>
      <c r="O188" s="142"/>
      <c r="P188" s="199"/>
    </row>
    <row r="189" spans="1:16">
      <c r="A189" s="426" t="s">
        <v>152</v>
      </c>
      <c r="B189" s="426"/>
      <c r="C189" s="426"/>
      <c r="D189" s="426"/>
      <c r="E189" s="420" t="s">
        <v>153</v>
      </c>
      <c r="F189" s="421" t="s">
        <v>146</v>
      </c>
      <c r="G189" s="428">
        <v>3.9</v>
      </c>
      <c r="H189" s="647"/>
      <c r="I189" s="648"/>
      <c r="J189" s="421">
        <v>4000</v>
      </c>
      <c r="K189" s="457" t="s">
        <v>30</v>
      </c>
      <c r="L189" s="416" t="s">
        <v>596</v>
      </c>
      <c r="M189" s="313" t="s">
        <v>597</v>
      </c>
      <c r="O189" s="142"/>
      <c r="P189" s="199"/>
    </row>
    <row r="190" spans="1:16">
      <c r="A190" s="426" t="s">
        <v>154</v>
      </c>
      <c r="B190" s="47"/>
      <c r="C190" s="47"/>
      <c r="D190" s="47"/>
      <c r="E190" s="48" t="s">
        <v>155</v>
      </c>
      <c r="F190" s="421" t="s">
        <v>146</v>
      </c>
      <c r="G190" s="428">
        <v>3.9</v>
      </c>
      <c r="H190" s="647"/>
      <c r="I190" s="648"/>
      <c r="J190" s="49">
        <v>4000</v>
      </c>
      <c r="K190" s="457" t="s">
        <v>30</v>
      </c>
      <c r="L190" s="416" t="s">
        <v>596</v>
      </c>
      <c r="M190" s="313" t="s">
        <v>597</v>
      </c>
      <c r="O190" s="142"/>
      <c r="P190" s="199"/>
    </row>
    <row r="191" spans="1:16">
      <c r="A191" s="426" t="s">
        <v>156</v>
      </c>
      <c r="B191" s="47"/>
      <c r="C191" s="47"/>
      <c r="D191" s="47"/>
      <c r="E191" s="48" t="s">
        <v>157</v>
      </c>
      <c r="F191" s="421" t="s">
        <v>146</v>
      </c>
      <c r="G191" s="428">
        <v>3.9</v>
      </c>
      <c r="H191" s="647"/>
      <c r="I191" s="648"/>
      <c r="J191" s="49">
        <v>4000</v>
      </c>
      <c r="K191" s="457" t="s">
        <v>30</v>
      </c>
      <c r="L191" s="416" t="s">
        <v>596</v>
      </c>
      <c r="M191" s="313" t="s">
        <v>597</v>
      </c>
      <c r="O191" s="142"/>
      <c r="P191" s="199"/>
    </row>
    <row r="192" spans="1:16">
      <c r="A192" s="426" t="s">
        <v>158</v>
      </c>
      <c r="B192" s="47"/>
      <c r="C192" s="47"/>
      <c r="D192" s="47"/>
      <c r="E192" s="48" t="s">
        <v>159</v>
      </c>
      <c r="F192" s="421" t="s">
        <v>146</v>
      </c>
      <c r="G192" s="428">
        <v>3.9</v>
      </c>
      <c r="H192" s="649"/>
      <c r="I192" s="650"/>
      <c r="J192" s="49">
        <v>4000</v>
      </c>
      <c r="K192" s="457" t="s">
        <v>30</v>
      </c>
      <c r="L192" s="416" t="s">
        <v>596</v>
      </c>
      <c r="M192" s="313" t="s">
        <v>597</v>
      </c>
      <c r="O192" s="142"/>
      <c r="P192" s="199"/>
    </row>
    <row r="193" spans="1:17">
      <c r="A193" s="426"/>
      <c r="B193" s="426"/>
      <c r="C193" s="426"/>
      <c r="D193" s="426"/>
      <c r="E193" s="45" t="s">
        <v>160</v>
      </c>
      <c r="F193" s="419"/>
      <c r="G193" s="429"/>
      <c r="H193" s="401"/>
      <c r="I193" s="254"/>
      <c r="J193" s="401"/>
      <c r="K193" s="333"/>
      <c r="L193" s="142"/>
      <c r="M193" s="141"/>
      <c r="O193" s="142"/>
      <c r="P193" s="199"/>
    </row>
    <row r="194" spans="1:17">
      <c r="A194" s="426"/>
      <c r="B194" s="426"/>
      <c r="C194" s="426"/>
      <c r="D194" s="136"/>
      <c r="E194" s="45"/>
      <c r="F194" s="400"/>
      <c r="G194" s="429"/>
      <c r="H194" s="401"/>
      <c r="I194" s="329"/>
      <c r="J194" s="401"/>
      <c r="K194" s="333"/>
      <c r="L194" s="142"/>
      <c r="M194" s="141"/>
      <c r="O194" s="142"/>
      <c r="P194" s="199"/>
    </row>
    <row r="195" spans="1:17">
      <c r="A195" s="417" t="s">
        <v>161</v>
      </c>
      <c r="B195" s="426"/>
      <c r="C195" s="426"/>
      <c r="D195" s="426"/>
      <c r="E195" s="418"/>
      <c r="F195" s="419"/>
      <c r="G195" s="429"/>
      <c r="H195" s="401"/>
      <c r="I195" s="254"/>
      <c r="J195" s="401"/>
      <c r="K195" s="333"/>
      <c r="L195" s="142"/>
      <c r="M195" s="141"/>
      <c r="O195" s="142"/>
      <c r="P195" s="199"/>
    </row>
    <row r="196" spans="1:17">
      <c r="A196" s="426" t="s">
        <v>162</v>
      </c>
      <c r="B196" s="426"/>
      <c r="C196" s="426"/>
      <c r="D196" s="426"/>
      <c r="E196" s="420" t="s">
        <v>163</v>
      </c>
      <c r="F196" s="421" t="s">
        <v>146</v>
      </c>
      <c r="G196" s="428">
        <v>3.9</v>
      </c>
      <c r="H196" s="422">
        <v>1000</v>
      </c>
      <c r="I196" s="234"/>
      <c r="J196" s="422">
        <v>4000</v>
      </c>
      <c r="K196" s="457" t="s">
        <v>30</v>
      </c>
      <c r="L196" s="416" t="s">
        <v>596</v>
      </c>
      <c r="M196" s="313" t="s">
        <v>597</v>
      </c>
      <c r="O196" s="142"/>
      <c r="P196" s="199"/>
    </row>
    <row r="197" spans="1:17">
      <c r="A197" s="426" t="s">
        <v>85</v>
      </c>
      <c r="B197" s="426"/>
      <c r="C197" s="426"/>
      <c r="D197" s="426"/>
      <c r="E197" s="420" t="s">
        <v>164</v>
      </c>
      <c r="F197" s="421" t="s">
        <v>146</v>
      </c>
      <c r="G197" s="428">
        <v>3.9</v>
      </c>
      <c r="H197" s="422">
        <v>1000</v>
      </c>
      <c r="I197" s="234"/>
      <c r="J197" s="422">
        <v>4000</v>
      </c>
      <c r="K197" s="457" t="s">
        <v>30</v>
      </c>
      <c r="L197" s="416" t="s">
        <v>596</v>
      </c>
      <c r="M197" s="313" t="s">
        <v>597</v>
      </c>
      <c r="O197" s="142"/>
      <c r="P197" s="199"/>
    </row>
    <row r="198" spans="1:17">
      <c r="A198" s="426" t="s">
        <v>165</v>
      </c>
      <c r="B198" s="426"/>
      <c r="C198" s="426"/>
      <c r="D198" s="426"/>
      <c r="E198" s="420" t="s">
        <v>166</v>
      </c>
      <c r="F198" s="421" t="s">
        <v>146</v>
      </c>
      <c r="G198" s="428">
        <v>3.9</v>
      </c>
      <c r="H198" s="422">
        <v>1000</v>
      </c>
      <c r="I198" s="234"/>
      <c r="J198" s="422">
        <v>4000</v>
      </c>
      <c r="K198" s="457" t="s">
        <v>30</v>
      </c>
      <c r="L198" s="416" t="s">
        <v>596</v>
      </c>
      <c r="M198" s="313" t="s">
        <v>597</v>
      </c>
      <c r="O198" s="142"/>
      <c r="P198" s="199"/>
    </row>
    <row r="199" spans="1:17">
      <c r="A199" s="426" t="s">
        <v>167</v>
      </c>
      <c r="B199" s="426"/>
      <c r="C199" s="426"/>
      <c r="D199" s="426"/>
      <c r="E199" s="420" t="s">
        <v>168</v>
      </c>
      <c r="F199" s="421" t="s">
        <v>146</v>
      </c>
      <c r="G199" s="428">
        <v>3.9</v>
      </c>
      <c r="H199" s="422">
        <v>1000</v>
      </c>
      <c r="I199" s="234"/>
      <c r="J199" s="422">
        <v>4000</v>
      </c>
      <c r="K199" s="457" t="s">
        <v>30</v>
      </c>
      <c r="L199" s="416" t="s">
        <v>596</v>
      </c>
      <c r="M199" s="313" t="s">
        <v>597</v>
      </c>
      <c r="O199" s="142"/>
      <c r="P199" s="199"/>
    </row>
    <row r="200" spans="1:17">
      <c r="A200" s="426" t="s">
        <v>169</v>
      </c>
      <c r="B200" s="426"/>
      <c r="C200" s="426"/>
      <c r="D200" s="426"/>
      <c r="E200" s="420" t="s">
        <v>170</v>
      </c>
      <c r="F200" s="421" t="s">
        <v>146</v>
      </c>
      <c r="G200" s="428">
        <v>3.9</v>
      </c>
      <c r="H200" s="422">
        <v>1000</v>
      </c>
      <c r="I200" s="234"/>
      <c r="J200" s="422">
        <v>4000</v>
      </c>
      <c r="K200" s="457" t="s">
        <v>30</v>
      </c>
      <c r="L200" s="416" t="s">
        <v>596</v>
      </c>
      <c r="M200" s="313" t="s">
        <v>597</v>
      </c>
      <c r="O200" s="142"/>
      <c r="P200" s="199"/>
    </row>
    <row r="201" spans="1:17" ht="23.25" customHeight="1">
      <c r="A201" s="426" t="s">
        <v>171</v>
      </c>
      <c r="B201" s="426"/>
      <c r="C201" s="426"/>
      <c r="D201" s="426"/>
      <c r="E201" s="420" t="s">
        <v>172</v>
      </c>
      <c r="F201" s="421" t="s">
        <v>146</v>
      </c>
      <c r="G201" s="428">
        <v>3.9</v>
      </c>
      <c r="H201" s="657" t="s">
        <v>151</v>
      </c>
      <c r="I201" s="658"/>
      <c r="J201" s="422">
        <v>8000</v>
      </c>
      <c r="K201" s="457" t="s">
        <v>30</v>
      </c>
      <c r="L201" s="416" t="s">
        <v>596</v>
      </c>
      <c r="M201" s="313" t="s">
        <v>597</v>
      </c>
      <c r="O201" s="142"/>
      <c r="P201" s="199"/>
    </row>
    <row r="202" spans="1:17">
      <c r="A202" s="426"/>
      <c r="B202" s="426"/>
      <c r="C202" s="426"/>
      <c r="D202" s="426"/>
      <c r="E202" s="45" t="s">
        <v>173</v>
      </c>
      <c r="F202" s="400"/>
      <c r="G202" s="429"/>
      <c r="H202" s="401"/>
      <c r="I202" s="329"/>
      <c r="J202" s="401"/>
      <c r="K202" s="333"/>
      <c r="L202" s="142"/>
      <c r="M202" s="141"/>
      <c r="O202" s="142"/>
      <c r="P202" s="199"/>
    </row>
    <row r="203" spans="1:17">
      <c r="A203" s="426"/>
      <c r="B203" s="426"/>
      <c r="C203" s="426"/>
      <c r="D203" s="426"/>
      <c r="E203" s="45"/>
      <c r="F203" s="400"/>
      <c r="G203" s="429"/>
      <c r="H203" s="401"/>
      <c r="I203" s="329"/>
      <c r="J203" s="401"/>
      <c r="K203" s="333"/>
      <c r="L203" s="142"/>
      <c r="M203" s="141"/>
      <c r="O203" s="142"/>
      <c r="P203" s="199"/>
    </row>
    <row r="204" spans="1:17">
      <c r="A204" s="417" t="s">
        <v>812</v>
      </c>
      <c r="B204" s="426"/>
      <c r="C204" s="426"/>
      <c r="D204" s="426"/>
      <c r="E204" s="418"/>
      <c r="F204" s="419"/>
      <c r="G204" s="429"/>
      <c r="H204" s="401"/>
      <c r="I204" s="254"/>
      <c r="J204" s="401"/>
      <c r="K204" s="333"/>
      <c r="L204" s="142"/>
      <c r="M204" s="141"/>
      <c r="O204" s="142"/>
      <c r="P204" s="199"/>
    </row>
    <row r="205" spans="1:17">
      <c r="A205" s="426" t="s">
        <v>174</v>
      </c>
      <c r="B205" s="426"/>
      <c r="C205" s="426"/>
      <c r="D205" s="426"/>
      <c r="E205" s="418"/>
      <c r="F205" s="419"/>
      <c r="G205" s="429"/>
      <c r="H205" s="401"/>
      <c r="I205" s="254"/>
      <c r="J205" s="401"/>
      <c r="K205" s="333"/>
      <c r="L205" s="142"/>
      <c r="M205" s="141"/>
      <c r="O205" s="142"/>
      <c r="P205" s="199"/>
    </row>
    <row r="206" spans="1:17">
      <c r="A206" s="426" t="s">
        <v>175</v>
      </c>
      <c r="B206" s="426"/>
      <c r="C206" s="426"/>
      <c r="D206" s="426"/>
      <c r="E206" s="420" t="s">
        <v>168</v>
      </c>
      <c r="F206" s="421" t="s">
        <v>146</v>
      </c>
      <c r="G206" s="428">
        <v>3.9</v>
      </c>
      <c r="H206" s="422">
        <v>1000</v>
      </c>
      <c r="I206" s="234"/>
      <c r="J206" s="422">
        <v>4000</v>
      </c>
      <c r="K206" s="457" t="s">
        <v>30</v>
      </c>
      <c r="L206" s="416" t="s">
        <v>596</v>
      </c>
      <c r="M206" s="313" t="s">
        <v>597</v>
      </c>
      <c r="O206" s="141"/>
      <c r="P206" s="199"/>
      <c r="Q206" s="471"/>
    </row>
    <row r="207" spans="1:17">
      <c r="A207" s="426" t="s">
        <v>176</v>
      </c>
      <c r="B207" s="426"/>
      <c r="C207" s="426"/>
      <c r="D207" s="426"/>
      <c r="E207" s="420" t="s">
        <v>170</v>
      </c>
      <c r="F207" s="421" t="s">
        <v>146</v>
      </c>
      <c r="G207" s="428">
        <v>3.9</v>
      </c>
      <c r="H207" s="422">
        <v>1000</v>
      </c>
      <c r="I207" s="234"/>
      <c r="J207" s="422">
        <v>4000</v>
      </c>
      <c r="K207" s="457" t="s">
        <v>30</v>
      </c>
      <c r="L207" s="416" t="s">
        <v>596</v>
      </c>
      <c r="M207" s="313" t="s">
        <v>597</v>
      </c>
      <c r="O207" s="141"/>
      <c r="P207" s="199"/>
      <c r="Q207" s="471"/>
    </row>
    <row r="208" spans="1:17">
      <c r="A208" s="426" t="s">
        <v>177</v>
      </c>
      <c r="B208" s="426"/>
      <c r="C208" s="426"/>
      <c r="D208" s="426"/>
      <c r="E208" s="420" t="s">
        <v>178</v>
      </c>
      <c r="F208" s="421" t="s">
        <v>146</v>
      </c>
      <c r="G208" s="428">
        <v>3.9</v>
      </c>
      <c r="H208" s="422">
        <v>1000</v>
      </c>
      <c r="I208" s="234"/>
      <c r="J208" s="422">
        <v>4000</v>
      </c>
      <c r="K208" s="457" t="s">
        <v>30</v>
      </c>
      <c r="L208" s="416" t="s">
        <v>596</v>
      </c>
      <c r="M208" s="313" t="s">
        <v>597</v>
      </c>
      <c r="O208" s="141"/>
      <c r="P208" s="199"/>
      <c r="Q208" s="471"/>
    </row>
    <row r="209" spans="1:17">
      <c r="A209" s="426" t="s">
        <v>179</v>
      </c>
      <c r="B209" s="426"/>
      <c r="C209" s="426"/>
      <c r="D209" s="426"/>
      <c r="E209" s="420" t="s">
        <v>180</v>
      </c>
      <c r="F209" s="421" t="s">
        <v>146</v>
      </c>
      <c r="G209" s="428">
        <v>3.9</v>
      </c>
      <c r="H209" s="422">
        <v>1000</v>
      </c>
      <c r="I209" s="234"/>
      <c r="J209" s="422">
        <v>4000</v>
      </c>
      <c r="K209" s="457" t="s">
        <v>30</v>
      </c>
      <c r="L209" s="416" t="s">
        <v>596</v>
      </c>
      <c r="M209" s="313" t="s">
        <v>597</v>
      </c>
      <c r="O209" s="141"/>
      <c r="P209" s="199"/>
      <c r="Q209" s="471"/>
    </row>
    <row r="210" spans="1:17" ht="24.75" customHeight="1">
      <c r="A210" s="426" t="s">
        <v>181</v>
      </c>
      <c r="B210" s="426"/>
      <c r="C210" s="426"/>
      <c r="D210" s="426"/>
      <c r="E210" s="420" t="s">
        <v>182</v>
      </c>
      <c r="F210" s="421" t="s">
        <v>146</v>
      </c>
      <c r="G210" s="428">
        <v>3.9</v>
      </c>
      <c r="H210" s="657" t="s">
        <v>151</v>
      </c>
      <c r="I210" s="658"/>
      <c r="J210" s="422">
        <v>8000</v>
      </c>
      <c r="K210" s="457" t="s">
        <v>30</v>
      </c>
      <c r="L210" s="416" t="s">
        <v>596</v>
      </c>
      <c r="M210" s="313" t="s">
        <v>597</v>
      </c>
      <c r="O210" s="142"/>
      <c r="P210" s="199"/>
    </row>
    <row r="211" spans="1:17">
      <c r="A211" s="426" t="s">
        <v>183</v>
      </c>
      <c r="B211" s="426"/>
      <c r="C211" s="426"/>
      <c r="D211" s="426"/>
      <c r="E211" s="18"/>
      <c r="F211" s="419"/>
      <c r="G211" s="251"/>
      <c r="H211" s="13"/>
      <c r="I211" s="329"/>
      <c r="J211" s="401"/>
      <c r="K211" s="333"/>
      <c r="L211" s="142"/>
      <c r="M211" s="141"/>
      <c r="O211" s="142"/>
      <c r="P211" s="199"/>
    </row>
    <row r="212" spans="1:17">
      <c r="A212" s="426" t="s">
        <v>184</v>
      </c>
      <c r="B212" s="426"/>
      <c r="C212" s="426"/>
      <c r="D212" s="426"/>
      <c r="E212" s="420" t="s">
        <v>185</v>
      </c>
      <c r="F212" s="421" t="s">
        <v>118</v>
      </c>
      <c r="G212" s="428">
        <v>31</v>
      </c>
      <c r="H212" s="422">
        <v>200</v>
      </c>
      <c r="I212" s="234"/>
      <c r="J212" s="422">
        <v>400</v>
      </c>
      <c r="K212" s="457" t="s">
        <v>30</v>
      </c>
      <c r="L212" s="416" t="s">
        <v>596</v>
      </c>
      <c r="M212" s="313" t="s">
        <v>597</v>
      </c>
      <c r="O212" s="142"/>
      <c r="P212" s="199"/>
      <c r="Q212" s="471"/>
    </row>
    <row r="213" spans="1:17">
      <c r="A213" s="426" t="s">
        <v>186</v>
      </c>
      <c r="B213" s="426"/>
      <c r="C213" s="426"/>
      <c r="D213" s="426"/>
      <c r="E213" s="45" t="s">
        <v>187</v>
      </c>
      <c r="F213" s="136"/>
      <c r="G213" s="252"/>
      <c r="H213" s="136"/>
      <c r="I213" s="329"/>
      <c r="J213" s="136"/>
      <c r="K213" s="329"/>
      <c r="L213" s="143"/>
      <c r="M213" s="85"/>
      <c r="O213" s="472"/>
      <c r="P213" s="199"/>
    </row>
    <row r="214" spans="1:17">
      <c r="A214" s="426"/>
      <c r="B214" s="426"/>
      <c r="C214" s="426"/>
      <c r="D214" s="426"/>
      <c r="E214" s="404"/>
      <c r="F214" s="419"/>
      <c r="G214" s="429"/>
      <c r="H214" s="401"/>
      <c r="I214" s="254"/>
      <c r="J214" s="401"/>
      <c r="K214" s="333"/>
      <c r="L214" s="142"/>
      <c r="M214" s="141"/>
      <c r="O214" s="142"/>
      <c r="P214" s="199"/>
    </row>
    <row r="215" spans="1:17">
      <c r="A215" s="417" t="s">
        <v>188</v>
      </c>
      <c r="B215" s="426"/>
      <c r="C215" s="426"/>
      <c r="D215" s="426"/>
      <c r="E215" s="418"/>
      <c r="F215" s="419"/>
      <c r="G215" s="429"/>
      <c r="H215" s="401"/>
      <c r="I215" s="254"/>
      <c r="J215" s="401"/>
      <c r="K215" s="333"/>
      <c r="L215" s="142"/>
      <c r="M215" s="141"/>
      <c r="O215" s="142"/>
      <c r="P215" s="199"/>
    </row>
    <row r="216" spans="1:17">
      <c r="A216" s="426" t="s">
        <v>144</v>
      </c>
      <c r="B216" s="426"/>
      <c r="C216" s="426"/>
      <c r="D216" s="426"/>
      <c r="E216" s="420" t="s">
        <v>145</v>
      </c>
      <c r="F216" s="421" t="s">
        <v>146</v>
      </c>
      <c r="G216" s="428">
        <v>3.9</v>
      </c>
      <c r="H216" s="157">
        <v>4000</v>
      </c>
      <c r="I216" s="234"/>
      <c r="J216" s="422">
        <v>4000</v>
      </c>
      <c r="K216" s="457" t="s">
        <v>30</v>
      </c>
      <c r="L216" s="416" t="s">
        <v>596</v>
      </c>
      <c r="M216" s="313" t="s">
        <v>597</v>
      </c>
      <c r="O216" s="142"/>
      <c r="P216" s="199"/>
    </row>
    <row r="217" spans="1:17">
      <c r="A217" s="426" t="s">
        <v>147</v>
      </c>
      <c r="B217" s="426"/>
      <c r="C217" s="426"/>
      <c r="D217" s="426"/>
      <c r="E217" s="420" t="s">
        <v>148</v>
      </c>
      <c r="F217" s="421" t="s">
        <v>146</v>
      </c>
      <c r="G217" s="428">
        <v>3.9</v>
      </c>
      <c r="H217" s="157">
        <v>4000</v>
      </c>
      <c r="I217" s="234"/>
      <c r="J217" s="422">
        <v>4000</v>
      </c>
      <c r="K217" s="457" t="s">
        <v>30</v>
      </c>
      <c r="L217" s="416" t="s">
        <v>596</v>
      </c>
      <c r="M217" s="313" t="s">
        <v>597</v>
      </c>
      <c r="O217" s="142"/>
      <c r="P217" s="199"/>
    </row>
    <row r="218" spans="1:17">
      <c r="A218" s="426" t="s">
        <v>149</v>
      </c>
      <c r="B218" s="426"/>
      <c r="C218" s="426"/>
      <c r="D218" s="426"/>
      <c r="E218" s="420" t="s">
        <v>150</v>
      </c>
      <c r="F218" s="421" t="s">
        <v>146</v>
      </c>
      <c r="G218" s="428">
        <v>3.9</v>
      </c>
      <c r="H218" s="157" t="s">
        <v>189</v>
      </c>
      <c r="I218" s="234"/>
      <c r="J218" s="422">
        <v>4000</v>
      </c>
      <c r="K218" s="457" t="s">
        <v>30</v>
      </c>
      <c r="L218" s="416" t="s">
        <v>596</v>
      </c>
      <c r="M218" s="313" t="s">
        <v>597</v>
      </c>
      <c r="O218" s="142"/>
      <c r="P218" s="199"/>
    </row>
    <row r="219" spans="1:17">
      <c r="A219" s="426" t="s">
        <v>152</v>
      </c>
      <c r="B219" s="426"/>
      <c r="C219" s="426"/>
      <c r="D219" s="426"/>
      <c r="E219" s="420" t="s">
        <v>153</v>
      </c>
      <c r="F219" s="421" t="s">
        <v>146</v>
      </c>
      <c r="G219" s="428">
        <v>3.9</v>
      </c>
      <c r="H219" s="157" t="s">
        <v>189</v>
      </c>
      <c r="I219" s="234"/>
      <c r="J219" s="422">
        <v>4000</v>
      </c>
      <c r="K219" s="457" t="s">
        <v>30</v>
      </c>
      <c r="L219" s="416" t="s">
        <v>596</v>
      </c>
      <c r="M219" s="313" t="s">
        <v>597</v>
      </c>
      <c r="O219" s="142"/>
      <c r="P219" s="199"/>
    </row>
    <row r="220" spans="1:17">
      <c r="A220" s="426"/>
      <c r="B220" s="426"/>
      <c r="C220" s="426"/>
      <c r="D220" s="426"/>
      <c r="E220" s="418"/>
      <c r="F220" s="400"/>
      <c r="G220" s="429"/>
      <c r="H220" s="401"/>
      <c r="I220" s="329"/>
      <c r="J220" s="401"/>
      <c r="K220" s="333"/>
      <c r="L220" s="142"/>
      <c r="M220" s="141"/>
      <c r="O220" s="142"/>
      <c r="P220" s="199"/>
    </row>
    <row r="221" spans="1:17" ht="15.75">
      <c r="A221" s="417" t="s">
        <v>190</v>
      </c>
      <c r="B221" s="426"/>
      <c r="C221" s="426"/>
      <c r="D221" s="426"/>
      <c r="E221" s="418"/>
      <c r="F221" s="419"/>
      <c r="G221" s="429"/>
      <c r="H221" s="172"/>
      <c r="I221" s="254"/>
      <c r="J221" s="401"/>
      <c r="K221" s="333"/>
      <c r="L221" s="142"/>
      <c r="M221" s="141"/>
      <c r="O221" s="142"/>
      <c r="P221" s="199"/>
    </row>
    <row r="222" spans="1:17">
      <c r="A222" s="417" t="s">
        <v>191</v>
      </c>
      <c r="B222" s="426"/>
      <c r="C222" s="426"/>
      <c r="D222" s="426"/>
      <c r="E222" s="418"/>
      <c r="F222" s="419"/>
      <c r="G222" s="429"/>
      <c r="H222" s="401"/>
      <c r="I222" s="254"/>
      <c r="J222" s="401"/>
      <c r="K222" s="333"/>
      <c r="L222" s="142"/>
      <c r="M222" s="141"/>
      <c r="O222" s="142"/>
      <c r="P222" s="199"/>
    </row>
    <row r="223" spans="1:17" ht="15" customHeight="1">
      <c r="A223" s="426" t="s">
        <v>85</v>
      </c>
      <c r="B223" s="426"/>
      <c r="C223" s="426"/>
      <c r="D223" s="426"/>
      <c r="E223" s="420" t="s">
        <v>51</v>
      </c>
      <c r="F223" s="421" t="s">
        <v>127</v>
      </c>
      <c r="G223" s="428"/>
      <c r="H223" s="645" t="s">
        <v>151</v>
      </c>
      <c r="I223" s="646"/>
      <c r="J223" s="421"/>
      <c r="K223" s="457" t="s">
        <v>30</v>
      </c>
      <c r="L223" s="416" t="s">
        <v>596</v>
      </c>
      <c r="M223" s="313" t="s">
        <v>597</v>
      </c>
      <c r="O223" s="142"/>
      <c r="P223" s="199"/>
    </row>
    <row r="224" spans="1:17">
      <c r="A224" s="426" t="s">
        <v>129</v>
      </c>
      <c r="B224" s="426"/>
      <c r="C224" s="426"/>
      <c r="D224" s="426"/>
      <c r="E224" s="420" t="s">
        <v>51</v>
      </c>
      <c r="F224" s="421" t="s">
        <v>127</v>
      </c>
      <c r="G224" s="428"/>
      <c r="H224" s="647"/>
      <c r="I224" s="648"/>
      <c r="J224" s="421"/>
      <c r="K224" s="457" t="s">
        <v>30</v>
      </c>
      <c r="L224" s="416" t="s">
        <v>596</v>
      </c>
      <c r="M224" s="313" t="s">
        <v>597</v>
      </c>
      <c r="O224" s="142"/>
      <c r="P224" s="199"/>
    </row>
    <row r="225" spans="1:16">
      <c r="A225" s="426" t="s">
        <v>109</v>
      </c>
      <c r="B225" s="136"/>
      <c r="C225" s="426"/>
      <c r="D225" s="426"/>
      <c r="E225" s="420" t="s">
        <v>130</v>
      </c>
      <c r="F225" s="421" t="s">
        <v>127</v>
      </c>
      <c r="G225" s="428"/>
      <c r="H225" s="647"/>
      <c r="I225" s="648"/>
      <c r="J225" s="421"/>
      <c r="K225" s="457" t="s">
        <v>30</v>
      </c>
      <c r="L225" s="416" t="s">
        <v>596</v>
      </c>
      <c r="M225" s="313" t="s">
        <v>597</v>
      </c>
      <c r="O225" s="142"/>
      <c r="P225" s="199"/>
    </row>
    <row r="226" spans="1:16">
      <c r="A226" s="426" t="s">
        <v>131</v>
      </c>
      <c r="B226" s="171"/>
      <c r="C226" s="417"/>
      <c r="D226" s="417"/>
      <c r="E226" s="420" t="s">
        <v>192</v>
      </c>
      <c r="F226" s="421" t="s">
        <v>127</v>
      </c>
      <c r="G226" s="428"/>
      <c r="H226" s="647"/>
      <c r="I226" s="648"/>
      <c r="J226" s="421"/>
      <c r="K226" s="457" t="s">
        <v>30</v>
      </c>
      <c r="L226" s="416" t="s">
        <v>596</v>
      </c>
      <c r="M226" s="313" t="s">
        <v>597</v>
      </c>
      <c r="O226" s="142"/>
      <c r="P226" s="199"/>
    </row>
    <row r="227" spans="1:16">
      <c r="A227" s="426" t="s">
        <v>133</v>
      </c>
      <c r="B227" s="136"/>
      <c r="C227" s="426"/>
      <c r="D227" s="426"/>
      <c r="E227" s="420" t="s">
        <v>134</v>
      </c>
      <c r="F227" s="421" t="s">
        <v>127</v>
      </c>
      <c r="G227" s="428"/>
      <c r="H227" s="647"/>
      <c r="I227" s="648"/>
      <c r="J227" s="421"/>
      <c r="K227" s="457" t="s">
        <v>30</v>
      </c>
      <c r="L227" s="416" t="s">
        <v>596</v>
      </c>
      <c r="M227" s="313" t="s">
        <v>597</v>
      </c>
      <c r="O227" s="142"/>
      <c r="P227" s="199"/>
    </row>
    <row r="228" spans="1:16">
      <c r="A228" s="426" t="s">
        <v>135</v>
      </c>
      <c r="B228" s="136"/>
      <c r="C228" s="426"/>
      <c r="D228" s="426"/>
      <c r="E228" s="420" t="s">
        <v>114</v>
      </c>
      <c r="F228" s="421" t="s">
        <v>127</v>
      </c>
      <c r="G228" s="428"/>
      <c r="H228" s="647"/>
      <c r="I228" s="648"/>
      <c r="J228" s="421"/>
      <c r="K228" s="457" t="s">
        <v>30</v>
      </c>
      <c r="L228" s="416" t="s">
        <v>596</v>
      </c>
      <c r="M228" s="313" t="s">
        <v>597</v>
      </c>
      <c r="O228" s="142"/>
      <c r="P228" s="199"/>
    </row>
    <row r="229" spans="1:16">
      <c r="A229" s="426" t="s">
        <v>193</v>
      </c>
      <c r="B229" s="136"/>
      <c r="C229" s="426"/>
      <c r="D229" s="426"/>
      <c r="E229" s="420" t="s">
        <v>194</v>
      </c>
      <c r="F229" s="421" t="s">
        <v>127</v>
      </c>
      <c r="G229" s="428"/>
      <c r="H229" s="647"/>
      <c r="I229" s="648"/>
      <c r="J229" s="421"/>
      <c r="K229" s="457" t="s">
        <v>30</v>
      </c>
      <c r="L229" s="416" t="s">
        <v>596</v>
      </c>
      <c r="M229" s="313" t="s">
        <v>597</v>
      </c>
      <c r="O229" s="142"/>
      <c r="P229" s="199"/>
    </row>
    <row r="230" spans="1:16">
      <c r="A230" s="426" t="s">
        <v>195</v>
      </c>
      <c r="B230" s="136"/>
      <c r="C230" s="426"/>
      <c r="D230" s="426"/>
      <c r="E230" s="420" t="s">
        <v>116</v>
      </c>
      <c r="F230" s="421" t="s">
        <v>127</v>
      </c>
      <c r="G230" s="428"/>
      <c r="H230" s="647"/>
      <c r="I230" s="648"/>
      <c r="J230" s="421"/>
      <c r="K230" s="457" t="s">
        <v>30</v>
      </c>
      <c r="L230" s="416" t="s">
        <v>596</v>
      </c>
      <c r="M230" s="313" t="s">
        <v>597</v>
      </c>
      <c r="O230" s="142"/>
      <c r="P230" s="199"/>
    </row>
    <row r="231" spans="1:16">
      <c r="A231" s="426" t="s">
        <v>138</v>
      </c>
      <c r="B231" s="426"/>
      <c r="C231" s="426"/>
      <c r="D231" s="426"/>
      <c r="E231" s="420" t="s">
        <v>139</v>
      </c>
      <c r="F231" s="421" t="s">
        <v>127</v>
      </c>
      <c r="G231" s="428"/>
      <c r="H231" s="647"/>
      <c r="I231" s="648"/>
      <c r="J231" s="421"/>
      <c r="K231" s="457" t="s">
        <v>30</v>
      </c>
      <c r="L231" s="416" t="s">
        <v>596</v>
      </c>
      <c r="M231" s="313" t="s">
        <v>597</v>
      </c>
      <c r="O231" s="142"/>
      <c r="P231" s="199"/>
    </row>
    <row r="232" spans="1:16">
      <c r="A232" s="426" t="s">
        <v>140</v>
      </c>
      <c r="B232" s="426"/>
      <c r="C232" s="426"/>
      <c r="D232" s="426"/>
      <c r="E232" s="420" t="s">
        <v>141</v>
      </c>
      <c r="F232" s="421" t="s">
        <v>127</v>
      </c>
      <c r="G232" s="428"/>
      <c r="H232" s="647"/>
      <c r="I232" s="648"/>
      <c r="J232" s="421"/>
      <c r="K232" s="457" t="s">
        <v>30</v>
      </c>
      <c r="L232" s="416" t="s">
        <v>596</v>
      </c>
      <c r="M232" s="313" t="s">
        <v>597</v>
      </c>
      <c r="O232" s="142"/>
      <c r="P232" s="199"/>
    </row>
    <row r="233" spans="1:16">
      <c r="A233" s="426" t="s">
        <v>136</v>
      </c>
      <c r="B233" s="426"/>
      <c r="C233" s="426"/>
      <c r="D233" s="426"/>
      <c r="E233" s="420" t="s">
        <v>137</v>
      </c>
      <c r="F233" s="421" t="s">
        <v>127</v>
      </c>
      <c r="G233" s="428"/>
      <c r="H233" s="649"/>
      <c r="I233" s="650"/>
      <c r="J233" s="421"/>
      <c r="K233" s="457" t="s">
        <v>30</v>
      </c>
      <c r="L233" s="416" t="s">
        <v>596</v>
      </c>
      <c r="M233" s="313" t="s">
        <v>597</v>
      </c>
      <c r="O233" s="142"/>
      <c r="P233" s="199"/>
    </row>
    <row r="234" spans="1:16">
      <c r="A234" s="417"/>
      <c r="B234" s="426"/>
      <c r="C234" s="426"/>
      <c r="D234" s="426"/>
      <c r="E234" s="45" t="s">
        <v>142</v>
      </c>
      <c r="F234" s="419"/>
      <c r="G234" s="429"/>
      <c r="H234" s="401"/>
      <c r="I234" s="254"/>
      <c r="J234" s="401"/>
      <c r="K234" s="333"/>
      <c r="L234" s="142"/>
      <c r="M234" s="141"/>
      <c r="O234" s="142"/>
      <c r="P234" s="199"/>
    </row>
    <row r="235" spans="1:16">
      <c r="A235" s="417" t="s">
        <v>196</v>
      </c>
      <c r="B235" s="426"/>
      <c r="C235" s="426"/>
      <c r="D235" s="426"/>
      <c r="E235" s="418"/>
      <c r="F235" s="419"/>
      <c r="G235" s="429"/>
      <c r="H235" s="401"/>
      <c r="I235" s="254"/>
      <c r="J235" s="401"/>
      <c r="K235" s="333"/>
      <c r="L235" s="142"/>
      <c r="M235" s="141"/>
      <c r="O235" s="142"/>
      <c r="P235" s="199"/>
    </row>
    <row r="236" spans="1:16">
      <c r="A236" s="426" t="s">
        <v>144</v>
      </c>
      <c r="B236" s="426"/>
      <c r="C236" s="426"/>
      <c r="D236" s="426"/>
      <c r="E236" s="420" t="s">
        <v>145</v>
      </c>
      <c r="F236" s="421" t="s">
        <v>127</v>
      </c>
      <c r="G236" s="428"/>
      <c r="H236" s="50"/>
      <c r="I236" s="371"/>
      <c r="J236" s="421"/>
      <c r="K236" s="457" t="s">
        <v>30</v>
      </c>
      <c r="L236" s="416" t="s">
        <v>596</v>
      </c>
      <c r="M236" s="313" t="s">
        <v>597</v>
      </c>
      <c r="O236" s="142"/>
      <c r="P236" s="199"/>
    </row>
    <row r="237" spans="1:16">
      <c r="A237" s="426" t="s">
        <v>147</v>
      </c>
      <c r="B237" s="426"/>
      <c r="C237" s="426"/>
      <c r="D237" s="426"/>
      <c r="E237" s="420" t="s">
        <v>148</v>
      </c>
      <c r="F237" s="421" t="s">
        <v>127</v>
      </c>
      <c r="G237" s="428"/>
      <c r="H237" s="51"/>
      <c r="I237" s="372"/>
      <c r="J237" s="421"/>
      <c r="K237" s="457" t="s">
        <v>30</v>
      </c>
      <c r="L237" s="416" t="s">
        <v>596</v>
      </c>
      <c r="M237" s="313" t="s">
        <v>597</v>
      </c>
      <c r="O237" s="142"/>
      <c r="P237" s="199"/>
    </row>
    <row r="238" spans="1:16" ht="15" customHeight="1">
      <c r="A238" s="426" t="s">
        <v>149</v>
      </c>
      <c r="B238" s="426"/>
      <c r="C238" s="426"/>
      <c r="D238" s="426"/>
      <c r="E238" s="420" t="s">
        <v>150</v>
      </c>
      <c r="F238" s="421" t="s">
        <v>127</v>
      </c>
      <c r="G238" s="428"/>
      <c r="H238" s="647" t="s">
        <v>197</v>
      </c>
      <c r="I238" s="648"/>
      <c r="J238" s="421"/>
      <c r="K238" s="457" t="s">
        <v>30</v>
      </c>
      <c r="L238" s="416" t="s">
        <v>596</v>
      </c>
      <c r="M238" s="313" t="s">
        <v>597</v>
      </c>
      <c r="O238" s="142"/>
      <c r="P238" s="199"/>
    </row>
    <row r="239" spans="1:16">
      <c r="A239" s="426" t="s">
        <v>152</v>
      </c>
      <c r="B239" s="426"/>
      <c r="C239" s="426"/>
      <c r="D239" s="426"/>
      <c r="E239" s="420" t="s">
        <v>153</v>
      </c>
      <c r="F239" s="421" t="s">
        <v>127</v>
      </c>
      <c r="G239" s="428"/>
      <c r="H239" s="647"/>
      <c r="I239" s="648"/>
      <c r="J239" s="421"/>
      <c r="K239" s="457" t="s">
        <v>30</v>
      </c>
      <c r="L239" s="416" t="s">
        <v>596</v>
      </c>
      <c r="M239" s="313" t="s">
        <v>597</v>
      </c>
      <c r="O239" s="142"/>
      <c r="P239" s="199"/>
    </row>
    <row r="240" spans="1:16">
      <c r="A240" s="130" t="s">
        <v>198</v>
      </c>
      <c r="B240" s="412"/>
      <c r="C240" s="412"/>
      <c r="D240" s="412"/>
      <c r="E240" s="52" t="s">
        <v>587</v>
      </c>
      <c r="F240" s="53" t="s">
        <v>127</v>
      </c>
      <c r="G240" s="428"/>
      <c r="H240" s="647"/>
      <c r="I240" s="648"/>
      <c r="J240" s="53">
        <v>4000</v>
      </c>
      <c r="K240" s="457" t="s">
        <v>30</v>
      </c>
      <c r="L240" s="416" t="s">
        <v>596</v>
      </c>
      <c r="M240" s="313" t="s">
        <v>597</v>
      </c>
      <c r="O240" s="142"/>
      <c r="P240" s="199"/>
    </row>
    <row r="241" spans="1:16">
      <c r="A241" s="130" t="s">
        <v>199</v>
      </c>
      <c r="B241" s="412"/>
      <c r="C241" s="412"/>
      <c r="D241" s="412"/>
      <c r="E241" s="52" t="s">
        <v>148</v>
      </c>
      <c r="F241" s="53" t="s">
        <v>127</v>
      </c>
      <c r="G241" s="428"/>
      <c r="H241" s="647"/>
      <c r="I241" s="648"/>
      <c r="J241" s="53">
        <v>4000</v>
      </c>
      <c r="K241" s="457" t="s">
        <v>30</v>
      </c>
      <c r="L241" s="416" t="s">
        <v>596</v>
      </c>
      <c r="M241" s="313" t="s">
        <v>597</v>
      </c>
      <c r="O241" s="142"/>
      <c r="P241" s="199"/>
    </row>
    <row r="242" spans="1:16">
      <c r="A242" s="130" t="s">
        <v>200</v>
      </c>
      <c r="B242" s="412"/>
      <c r="C242" s="412"/>
      <c r="D242" s="412"/>
      <c r="E242" s="52" t="s">
        <v>145</v>
      </c>
      <c r="F242" s="53" t="s">
        <v>127</v>
      </c>
      <c r="G242" s="428"/>
      <c r="H242" s="647"/>
      <c r="I242" s="648"/>
      <c r="J242" s="53">
        <v>4000</v>
      </c>
      <c r="K242" s="457" t="s">
        <v>30</v>
      </c>
      <c r="L242" s="416" t="s">
        <v>596</v>
      </c>
      <c r="M242" s="313" t="s">
        <v>597</v>
      </c>
      <c r="O242" s="142"/>
      <c r="P242" s="199"/>
    </row>
    <row r="243" spans="1:16">
      <c r="A243" s="130" t="s">
        <v>201</v>
      </c>
      <c r="B243" s="412"/>
      <c r="C243" s="412"/>
      <c r="D243" s="412"/>
      <c r="E243" s="52" t="s">
        <v>145</v>
      </c>
      <c r="F243" s="53" t="s">
        <v>127</v>
      </c>
      <c r="G243" s="428"/>
      <c r="H243" s="647"/>
      <c r="I243" s="648"/>
      <c r="J243" s="54">
        <v>4000</v>
      </c>
      <c r="K243" s="457" t="s">
        <v>30</v>
      </c>
      <c r="L243" s="416" t="s">
        <v>596</v>
      </c>
      <c r="M243" s="313" t="s">
        <v>597</v>
      </c>
      <c r="O243" s="142"/>
      <c r="P243" s="199"/>
    </row>
    <row r="244" spans="1:16">
      <c r="A244" s="130" t="s">
        <v>202</v>
      </c>
      <c r="B244" s="412"/>
      <c r="C244" s="412"/>
      <c r="D244" s="412"/>
      <c r="E244" s="52" t="s">
        <v>203</v>
      </c>
      <c r="F244" s="53" t="s">
        <v>127</v>
      </c>
      <c r="G244" s="428"/>
      <c r="H244" s="647"/>
      <c r="I244" s="648"/>
      <c r="J244" s="54">
        <v>4000</v>
      </c>
      <c r="K244" s="457" t="s">
        <v>30</v>
      </c>
      <c r="L244" s="416" t="s">
        <v>596</v>
      </c>
      <c r="M244" s="313" t="s">
        <v>597</v>
      </c>
      <c r="O244" s="142"/>
      <c r="P244" s="199"/>
    </row>
    <row r="245" spans="1:16">
      <c r="A245" s="130" t="s">
        <v>204</v>
      </c>
      <c r="B245" s="412"/>
      <c r="C245" s="412"/>
      <c r="D245" s="412"/>
      <c r="E245" s="52" t="s">
        <v>205</v>
      </c>
      <c r="F245" s="53" t="s">
        <v>127</v>
      </c>
      <c r="G245" s="428"/>
      <c r="H245" s="649"/>
      <c r="I245" s="650"/>
      <c r="J245" s="54">
        <v>4000</v>
      </c>
      <c r="K245" s="457" t="s">
        <v>30</v>
      </c>
      <c r="L245" s="416" t="s">
        <v>596</v>
      </c>
      <c r="M245" s="313" t="s">
        <v>597</v>
      </c>
      <c r="O245" s="142"/>
      <c r="P245" s="199"/>
    </row>
    <row r="246" spans="1:16">
      <c r="A246" s="426"/>
      <c r="B246" s="426"/>
      <c r="C246" s="426"/>
      <c r="D246" s="426"/>
      <c r="E246" s="45" t="s">
        <v>160</v>
      </c>
      <c r="F246" s="419"/>
      <c r="G246" s="429"/>
      <c r="H246" s="401"/>
      <c r="I246" s="254"/>
      <c r="J246" s="401"/>
      <c r="K246" s="333"/>
      <c r="L246" s="142"/>
      <c r="M246" s="141"/>
      <c r="O246" s="142"/>
      <c r="P246" s="199"/>
    </row>
    <row r="247" spans="1:16">
      <c r="A247" s="426"/>
      <c r="B247" s="426"/>
      <c r="C247" s="426"/>
      <c r="D247" s="418"/>
      <c r="E247" s="418"/>
      <c r="F247" s="400"/>
      <c r="G247" s="429"/>
      <c r="H247" s="401"/>
      <c r="I247" s="329"/>
      <c r="J247" s="401"/>
      <c r="K247" s="333"/>
      <c r="L247" s="142"/>
      <c r="M247" s="141"/>
      <c r="O247" s="142"/>
      <c r="P247" s="199"/>
    </row>
    <row r="248" spans="1:16">
      <c r="A248" s="417" t="s">
        <v>206</v>
      </c>
      <c r="B248" s="426"/>
      <c r="C248" s="426"/>
      <c r="D248" s="426"/>
      <c r="E248" s="418"/>
      <c r="F248" s="419"/>
      <c r="G248" s="429"/>
      <c r="H248" s="401"/>
      <c r="I248" s="254"/>
      <c r="J248" s="401"/>
      <c r="K248" s="333"/>
      <c r="L248" s="142"/>
      <c r="M248" s="141"/>
      <c r="O248" s="142"/>
      <c r="P248" s="199"/>
    </row>
    <row r="249" spans="1:16">
      <c r="A249" s="426" t="s">
        <v>162</v>
      </c>
      <c r="B249" s="426"/>
      <c r="C249" s="426"/>
      <c r="D249" s="426"/>
      <c r="E249" s="420" t="s">
        <v>163</v>
      </c>
      <c r="F249" s="421" t="s">
        <v>146</v>
      </c>
      <c r="G249" s="428"/>
      <c r="H249" s="422">
        <v>500</v>
      </c>
      <c r="I249" s="234">
        <v>0</v>
      </c>
      <c r="J249" s="422">
        <v>2500</v>
      </c>
      <c r="K249" s="457" t="s">
        <v>30</v>
      </c>
      <c r="L249" s="416" t="s">
        <v>596</v>
      </c>
      <c r="M249" s="313" t="s">
        <v>597</v>
      </c>
      <c r="O249" s="142"/>
      <c r="P249" s="199"/>
    </row>
    <row r="250" spans="1:16">
      <c r="A250" s="426" t="s">
        <v>85</v>
      </c>
      <c r="B250" s="426"/>
      <c r="C250" s="426"/>
      <c r="D250" s="426"/>
      <c r="E250" s="420" t="s">
        <v>164</v>
      </c>
      <c r="F250" s="421" t="s">
        <v>146</v>
      </c>
      <c r="G250" s="428"/>
      <c r="H250" s="422">
        <v>500</v>
      </c>
      <c r="I250" s="234">
        <v>0</v>
      </c>
      <c r="J250" s="422">
        <v>2500</v>
      </c>
      <c r="K250" s="457" t="s">
        <v>30</v>
      </c>
      <c r="L250" s="416" t="s">
        <v>596</v>
      </c>
      <c r="M250" s="313" t="s">
        <v>597</v>
      </c>
      <c r="O250" s="142"/>
      <c r="P250" s="199"/>
    </row>
    <row r="251" spans="1:16">
      <c r="A251" s="426" t="s">
        <v>165</v>
      </c>
      <c r="B251" s="426"/>
      <c r="C251" s="426"/>
      <c r="D251" s="426"/>
      <c r="E251" s="420" t="s">
        <v>166</v>
      </c>
      <c r="F251" s="421" t="s">
        <v>146</v>
      </c>
      <c r="G251" s="428"/>
      <c r="H251" s="422">
        <v>500</v>
      </c>
      <c r="I251" s="234">
        <v>0</v>
      </c>
      <c r="J251" s="422">
        <v>2500</v>
      </c>
      <c r="K251" s="457" t="s">
        <v>30</v>
      </c>
      <c r="L251" s="416" t="s">
        <v>596</v>
      </c>
      <c r="M251" s="313" t="s">
        <v>597</v>
      </c>
      <c r="O251" s="142"/>
      <c r="P251" s="199"/>
    </row>
    <row r="252" spans="1:16">
      <c r="A252" s="426" t="s">
        <v>167</v>
      </c>
      <c r="B252" s="426"/>
      <c r="C252" s="426"/>
      <c r="D252" s="426"/>
      <c r="E252" s="420" t="s">
        <v>168</v>
      </c>
      <c r="F252" s="421" t="s">
        <v>146</v>
      </c>
      <c r="G252" s="428"/>
      <c r="H252" s="422">
        <v>500</v>
      </c>
      <c r="I252" s="234">
        <v>0</v>
      </c>
      <c r="J252" s="422">
        <v>2500</v>
      </c>
      <c r="K252" s="457" t="s">
        <v>30</v>
      </c>
      <c r="L252" s="416" t="s">
        <v>596</v>
      </c>
      <c r="M252" s="313" t="s">
        <v>597</v>
      </c>
      <c r="O252" s="142"/>
      <c r="P252" s="199"/>
    </row>
    <row r="253" spans="1:16">
      <c r="A253" s="426" t="s">
        <v>169</v>
      </c>
      <c r="B253" s="426"/>
      <c r="C253" s="426"/>
      <c r="D253" s="426"/>
      <c r="E253" s="420" t="s">
        <v>170</v>
      </c>
      <c r="F253" s="421" t="s">
        <v>146</v>
      </c>
      <c r="G253" s="428"/>
      <c r="H253" s="422">
        <v>500</v>
      </c>
      <c r="I253" s="234">
        <v>0</v>
      </c>
      <c r="J253" s="422">
        <v>2500</v>
      </c>
      <c r="K253" s="457" t="s">
        <v>30</v>
      </c>
      <c r="L253" s="416" t="s">
        <v>596</v>
      </c>
      <c r="M253" s="313" t="s">
        <v>597</v>
      </c>
      <c r="O253" s="142"/>
      <c r="P253" s="199"/>
    </row>
    <row r="254" spans="1:16">
      <c r="A254" s="426"/>
      <c r="B254" s="426"/>
      <c r="C254" s="426"/>
      <c r="D254" s="426"/>
      <c r="E254" s="418"/>
      <c r="F254" s="400"/>
      <c r="G254" s="429"/>
      <c r="H254" s="401"/>
      <c r="I254" s="329"/>
      <c r="J254" s="401"/>
      <c r="K254" s="333"/>
      <c r="L254" s="142"/>
      <c r="M254" s="141"/>
      <c r="O254" s="142"/>
      <c r="P254" s="199"/>
    </row>
    <row r="255" spans="1:16">
      <c r="A255" s="426"/>
      <c r="B255" s="426"/>
      <c r="C255" s="426"/>
      <c r="D255" s="426"/>
      <c r="E255" s="418"/>
      <c r="F255" s="400"/>
      <c r="G255" s="429"/>
      <c r="H255" s="401"/>
      <c r="I255" s="329"/>
      <c r="J255" s="401"/>
      <c r="K255" s="333"/>
      <c r="L255" s="142"/>
      <c r="M255" s="141"/>
      <c r="O255" s="142"/>
      <c r="P255" s="199"/>
    </row>
    <row r="256" spans="1:16">
      <c r="A256" s="417" t="s">
        <v>207</v>
      </c>
      <c r="B256" s="426"/>
      <c r="C256" s="426"/>
      <c r="D256" s="426"/>
      <c r="E256" s="418"/>
      <c r="F256" s="419"/>
      <c r="G256" s="429"/>
      <c r="H256" s="401"/>
      <c r="I256" s="254"/>
      <c r="J256" s="401"/>
      <c r="K256" s="333"/>
      <c r="L256" s="142"/>
      <c r="M256" s="141"/>
      <c r="O256" s="142"/>
      <c r="P256" s="199"/>
    </row>
    <row r="257" spans="1:16">
      <c r="A257" s="426" t="s">
        <v>174</v>
      </c>
      <c r="B257" s="426"/>
      <c r="C257" s="426"/>
      <c r="D257" s="426"/>
      <c r="E257" s="418"/>
      <c r="F257" s="419"/>
      <c r="G257" s="429"/>
      <c r="H257" s="401"/>
      <c r="I257" s="254"/>
      <c r="J257" s="401"/>
      <c r="K257" s="333"/>
      <c r="L257" s="142"/>
      <c r="M257" s="141"/>
      <c r="O257" s="142"/>
      <c r="P257" s="199"/>
    </row>
    <row r="258" spans="1:16">
      <c r="A258" s="426" t="s">
        <v>175</v>
      </c>
      <c r="B258" s="426"/>
      <c r="C258" s="426"/>
      <c r="D258" s="426"/>
      <c r="E258" s="420" t="s">
        <v>168</v>
      </c>
      <c r="F258" s="421" t="s">
        <v>146</v>
      </c>
      <c r="G258" s="428"/>
      <c r="H258" s="422">
        <v>500</v>
      </c>
      <c r="I258" s="234">
        <v>0</v>
      </c>
      <c r="J258" s="422">
        <v>2500</v>
      </c>
      <c r="K258" s="457" t="s">
        <v>30</v>
      </c>
      <c r="L258" s="416" t="s">
        <v>596</v>
      </c>
      <c r="M258" s="313" t="s">
        <v>597</v>
      </c>
      <c r="O258" s="142"/>
      <c r="P258" s="199"/>
    </row>
    <row r="259" spans="1:16">
      <c r="A259" s="426" t="s">
        <v>176</v>
      </c>
      <c r="B259" s="426"/>
      <c r="C259" s="426"/>
      <c r="D259" s="426"/>
      <c r="E259" s="420" t="s">
        <v>170</v>
      </c>
      <c r="F259" s="421" t="s">
        <v>146</v>
      </c>
      <c r="G259" s="428"/>
      <c r="H259" s="422">
        <v>500</v>
      </c>
      <c r="I259" s="234">
        <v>0</v>
      </c>
      <c r="J259" s="422">
        <v>2500</v>
      </c>
      <c r="K259" s="457" t="s">
        <v>30</v>
      </c>
      <c r="L259" s="416" t="s">
        <v>596</v>
      </c>
      <c r="M259" s="313" t="s">
        <v>597</v>
      </c>
      <c r="O259" s="142"/>
      <c r="P259" s="199"/>
    </row>
    <row r="260" spans="1:16">
      <c r="A260" s="426" t="s">
        <v>177</v>
      </c>
      <c r="B260" s="426"/>
      <c r="C260" s="426"/>
      <c r="D260" s="426"/>
      <c r="E260" s="420" t="s">
        <v>178</v>
      </c>
      <c r="F260" s="421" t="s">
        <v>146</v>
      </c>
      <c r="G260" s="428"/>
      <c r="H260" s="422">
        <v>500</v>
      </c>
      <c r="I260" s="234">
        <v>0</v>
      </c>
      <c r="J260" s="422">
        <v>2500</v>
      </c>
      <c r="K260" s="457" t="s">
        <v>30</v>
      </c>
      <c r="L260" s="416" t="s">
        <v>596</v>
      </c>
      <c r="M260" s="313" t="s">
        <v>597</v>
      </c>
      <c r="O260" s="142"/>
      <c r="P260" s="199"/>
    </row>
    <row r="261" spans="1:16">
      <c r="A261" s="426" t="s">
        <v>179</v>
      </c>
      <c r="B261" s="426"/>
      <c r="C261" s="426"/>
      <c r="D261" s="426"/>
      <c r="E261" s="420" t="s">
        <v>180</v>
      </c>
      <c r="F261" s="421" t="s">
        <v>146</v>
      </c>
      <c r="G261" s="428"/>
      <c r="H261" s="422">
        <v>500</v>
      </c>
      <c r="I261" s="234">
        <v>0</v>
      </c>
      <c r="J261" s="422">
        <v>2500</v>
      </c>
      <c r="K261" s="457" t="s">
        <v>30</v>
      </c>
      <c r="L261" s="416" t="s">
        <v>596</v>
      </c>
      <c r="M261" s="313" t="s">
        <v>597</v>
      </c>
      <c r="O261" s="142"/>
      <c r="P261" s="199"/>
    </row>
    <row r="262" spans="1:16">
      <c r="A262" s="426" t="s">
        <v>183</v>
      </c>
      <c r="B262" s="426"/>
      <c r="C262" s="426"/>
      <c r="D262" s="426"/>
      <c r="E262" s="418"/>
      <c r="F262" s="426"/>
      <c r="G262" s="434"/>
      <c r="H262" s="426"/>
      <c r="I262" s="341"/>
      <c r="J262" s="426"/>
      <c r="K262" s="332"/>
      <c r="L262" s="416"/>
      <c r="M262" s="411"/>
      <c r="O262" s="142"/>
      <c r="P262" s="199"/>
    </row>
    <row r="263" spans="1:16">
      <c r="A263" s="426" t="s">
        <v>184</v>
      </c>
      <c r="B263" s="426"/>
      <c r="C263" s="426"/>
      <c r="D263" s="426"/>
      <c r="E263" s="420" t="s">
        <v>185</v>
      </c>
      <c r="F263" s="421" t="s">
        <v>118</v>
      </c>
      <c r="G263" s="428"/>
      <c r="H263" s="422">
        <v>100</v>
      </c>
      <c r="I263" s="234">
        <v>0</v>
      </c>
      <c r="J263" s="422">
        <v>200</v>
      </c>
      <c r="K263" s="457" t="s">
        <v>30</v>
      </c>
      <c r="L263" s="416" t="s">
        <v>596</v>
      </c>
      <c r="M263" s="313" t="s">
        <v>597</v>
      </c>
      <c r="O263" s="142"/>
      <c r="P263" s="199"/>
    </row>
    <row r="264" spans="1:16">
      <c r="A264" s="426" t="s">
        <v>186</v>
      </c>
      <c r="B264" s="426"/>
      <c r="C264" s="426"/>
      <c r="D264" s="426"/>
      <c r="E264" s="418"/>
      <c r="F264" s="400"/>
      <c r="G264" s="429"/>
      <c r="H264" s="401"/>
      <c r="I264" s="329"/>
      <c r="J264" s="401"/>
      <c r="K264" s="333"/>
      <c r="L264" s="142"/>
      <c r="M264" s="141"/>
      <c r="O264" s="142"/>
      <c r="P264" s="199"/>
    </row>
    <row r="265" spans="1:16">
      <c r="A265" s="426"/>
      <c r="B265" s="426"/>
      <c r="C265" s="426"/>
      <c r="D265" s="426"/>
      <c r="E265" s="418"/>
      <c r="F265" s="400"/>
      <c r="G265" s="429"/>
      <c r="H265" s="401"/>
      <c r="I265" s="329"/>
      <c r="J265" s="401"/>
      <c r="K265" s="333"/>
      <c r="L265" s="142"/>
      <c r="M265" s="141"/>
      <c r="O265" s="142"/>
      <c r="P265" s="199"/>
    </row>
    <row r="266" spans="1:16">
      <c r="A266" s="417" t="s">
        <v>208</v>
      </c>
      <c r="B266" s="426"/>
      <c r="C266" s="426"/>
      <c r="D266" s="426"/>
      <c r="E266" s="418"/>
      <c r="F266" s="419"/>
      <c r="G266" s="429"/>
      <c r="H266" s="401"/>
      <c r="I266" s="254"/>
      <c r="J266" s="401"/>
      <c r="K266" s="333"/>
      <c r="L266" s="142"/>
      <c r="M266" s="141"/>
      <c r="O266" s="142"/>
      <c r="P266" s="199"/>
    </row>
    <row r="267" spans="1:16">
      <c r="A267" s="426" t="s">
        <v>144</v>
      </c>
      <c r="B267" s="426"/>
      <c r="C267" s="426"/>
      <c r="D267" s="426"/>
      <c r="E267" s="420" t="s">
        <v>145</v>
      </c>
      <c r="F267" s="421" t="s">
        <v>146</v>
      </c>
      <c r="G267" s="428"/>
      <c r="H267" s="55">
        <v>2500</v>
      </c>
      <c r="I267" s="234">
        <v>0</v>
      </c>
      <c r="J267" s="422">
        <v>2500</v>
      </c>
      <c r="K267" s="457" t="s">
        <v>30</v>
      </c>
      <c r="L267" s="416" t="s">
        <v>596</v>
      </c>
      <c r="M267" s="313" t="s">
        <v>597</v>
      </c>
      <c r="O267" s="142"/>
      <c r="P267" s="199"/>
    </row>
    <row r="268" spans="1:16">
      <c r="A268" s="426" t="s">
        <v>147</v>
      </c>
      <c r="B268" s="426"/>
      <c r="C268" s="426"/>
      <c r="D268" s="426"/>
      <c r="E268" s="420" t="s">
        <v>148</v>
      </c>
      <c r="F268" s="421" t="s">
        <v>146</v>
      </c>
      <c r="G268" s="428"/>
      <c r="H268" s="55">
        <v>2500</v>
      </c>
      <c r="I268" s="234">
        <v>0</v>
      </c>
      <c r="J268" s="422">
        <v>2500</v>
      </c>
      <c r="K268" s="457" t="s">
        <v>30</v>
      </c>
      <c r="L268" s="416" t="s">
        <v>596</v>
      </c>
      <c r="M268" s="313" t="s">
        <v>597</v>
      </c>
      <c r="O268" s="142"/>
      <c r="P268" s="199"/>
    </row>
    <row r="269" spans="1:16">
      <c r="A269" s="426" t="s">
        <v>149</v>
      </c>
      <c r="B269" s="426"/>
      <c r="C269" s="426"/>
      <c r="D269" s="426"/>
      <c r="E269" s="420" t="s">
        <v>150</v>
      </c>
      <c r="F269" s="421" t="s">
        <v>146</v>
      </c>
      <c r="G269" s="428"/>
      <c r="H269" s="423" t="s">
        <v>189</v>
      </c>
      <c r="I269" s="234">
        <v>0</v>
      </c>
      <c r="J269" s="422">
        <v>2500</v>
      </c>
      <c r="K269" s="457" t="s">
        <v>30</v>
      </c>
      <c r="L269" s="416" t="s">
        <v>596</v>
      </c>
      <c r="M269" s="313" t="s">
        <v>597</v>
      </c>
      <c r="O269" s="142"/>
      <c r="P269" s="199"/>
    </row>
    <row r="270" spans="1:16">
      <c r="A270" s="426" t="s">
        <v>152</v>
      </c>
      <c r="B270" s="426"/>
      <c r="C270" s="426"/>
      <c r="D270" s="426"/>
      <c r="E270" s="420" t="s">
        <v>153</v>
      </c>
      <c r="F270" s="421" t="s">
        <v>146</v>
      </c>
      <c r="G270" s="428"/>
      <c r="H270" s="423" t="s">
        <v>189</v>
      </c>
      <c r="I270" s="234">
        <v>0</v>
      </c>
      <c r="J270" s="422">
        <v>2500</v>
      </c>
      <c r="K270" s="457" t="s">
        <v>30</v>
      </c>
      <c r="L270" s="416" t="s">
        <v>596</v>
      </c>
      <c r="M270" s="313" t="s">
        <v>597</v>
      </c>
      <c r="O270" s="142"/>
      <c r="P270" s="199"/>
    </row>
    <row r="271" spans="1:16">
      <c r="A271" s="426"/>
      <c r="B271" s="426"/>
      <c r="C271" s="426"/>
      <c r="D271" s="426"/>
      <c r="E271" s="418"/>
      <c r="F271" s="400"/>
      <c r="G271" s="247"/>
      <c r="H271" s="30"/>
      <c r="I271" s="329"/>
      <c r="J271" s="30"/>
      <c r="K271" s="337"/>
      <c r="L271" s="131"/>
      <c r="M271" s="126"/>
      <c r="O271" s="142"/>
      <c r="P271" s="199"/>
    </row>
    <row r="272" spans="1:16">
      <c r="A272" s="417"/>
      <c r="B272" s="426"/>
      <c r="C272" s="426"/>
      <c r="D272" s="426"/>
      <c r="E272" s="418"/>
      <c r="F272" s="419"/>
      <c r="G272" s="429"/>
      <c r="H272" s="401"/>
      <c r="I272" s="254"/>
      <c r="J272" s="401"/>
      <c r="K272" s="333"/>
      <c r="L272" s="142"/>
      <c r="M272" s="141"/>
      <c r="O272" s="142"/>
      <c r="P272" s="199"/>
    </row>
    <row r="273" spans="1:16">
      <c r="A273" s="417" t="s">
        <v>209</v>
      </c>
      <c r="B273" s="426"/>
      <c r="C273" s="426"/>
      <c r="D273" s="426"/>
      <c r="E273" s="418"/>
      <c r="F273" s="419"/>
      <c r="G273" s="429"/>
      <c r="H273" s="401"/>
      <c r="I273" s="254"/>
      <c r="J273" s="401"/>
      <c r="K273" s="333"/>
      <c r="L273" s="142"/>
      <c r="M273" s="141"/>
      <c r="O273" s="142"/>
      <c r="P273" s="199"/>
    </row>
    <row r="274" spans="1:16">
      <c r="A274" s="417" t="s">
        <v>813</v>
      </c>
      <c r="B274" s="426"/>
      <c r="C274" s="426"/>
      <c r="D274" s="426"/>
      <c r="E274" s="418"/>
      <c r="F274" s="419"/>
      <c r="G274" s="429"/>
      <c r="H274" s="401"/>
      <c r="I274" s="254"/>
      <c r="J274" s="401"/>
      <c r="K274" s="333"/>
      <c r="L274" s="142"/>
      <c r="M274" s="141"/>
      <c r="O274" s="142"/>
      <c r="P274" s="199"/>
    </row>
    <row r="275" spans="1:16">
      <c r="A275" s="417" t="s">
        <v>210</v>
      </c>
      <c r="B275" s="426"/>
      <c r="C275" s="426"/>
      <c r="D275" s="426"/>
      <c r="E275" s="418"/>
      <c r="F275" s="419"/>
      <c r="G275" s="429"/>
      <c r="H275" s="401"/>
      <c r="I275" s="254"/>
      <c r="J275" s="401"/>
      <c r="K275" s="333"/>
      <c r="L275" s="142"/>
      <c r="M275" s="141"/>
      <c r="O275" s="142"/>
      <c r="P275" s="199"/>
    </row>
    <row r="276" spans="1:16" ht="15" customHeight="1">
      <c r="A276" s="426" t="s">
        <v>85</v>
      </c>
      <c r="B276" s="426"/>
      <c r="C276" s="426"/>
      <c r="D276" s="426"/>
      <c r="E276" s="420" t="s">
        <v>51</v>
      </c>
      <c r="F276" s="421" t="s">
        <v>127</v>
      </c>
      <c r="G276" s="428"/>
      <c r="H276" s="645" t="s">
        <v>151</v>
      </c>
      <c r="I276" s="646"/>
      <c r="J276" s="421"/>
      <c r="K276" s="457" t="s">
        <v>30</v>
      </c>
      <c r="L276" s="416" t="s">
        <v>596</v>
      </c>
      <c r="M276" s="313" t="s">
        <v>597</v>
      </c>
      <c r="O276" s="142"/>
      <c r="P276" s="199"/>
    </row>
    <row r="277" spans="1:16">
      <c r="A277" s="426" t="s">
        <v>129</v>
      </c>
      <c r="B277" s="426"/>
      <c r="C277" s="426"/>
      <c r="D277" s="426"/>
      <c r="E277" s="420" t="s">
        <v>51</v>
      </c>
      <c r="F277" s="421" t="s">
        <v>127</v>
      </c>
      <c r="G277" s="428"/>
      <c r="H277" s="647"/>
      <c r="I277" s="648"/>
      <c r="J277" s="421"/>
      <c r="K277" s="457" t="s">
        <v>30</v>
      </c>
      <c r="L277" s="416" t="s">
        <v>596</v>
      </c>
      <c r="M277" s="313" t="s">
        <v>597</v>
      </c>
      <c r="O277" s="142"/>
      <c r="P277" s="199"/>
    </row>
    <row r="278" spans="1:16">
      <c r="A278" s="426" t="s">
        <v>109</v>
      </c>
      <c r="B278" s="136"/>
      <c r="C278" s="426"/>
      <c r="D278" s="426"/>
      <c r="E278" s="420" t="s">
        <v>130</v>
      </c>
      <c r="F278" s="421" t="s">
        <v>127</v>
      </c>
      <c r="G278" s="428"/>
      <c r="H278" s="647"/>
      <c r="I278" s="648"/>
      <c r="J278" s="421"/>
      <c r="K278" s="457" t="s">
        <v>30</v>
      </c>
      <c r="L278" s="416" t="s">
        <v>596</v>
      </c>
      <c r="M278" s="313" t="s">
        <v>597</v>
      </c>
      <c r="O278" s="142"/>
      <c r="P278" s="199"/>
    </row>
    <row r="279" spans="1:16">
      <c r="A279" s="426" t="s">
        <v>131</v>
      </c>
      <c r="B279" s="171"/>
      <c r="C279" s="417"/>
      <c r="D279" s="417"/>
      <c r="E279" s="420" t="s">
        <v>192</v>
      </c>
      <c r="F279" s="421" t="s">
        <v>127</v>
      </c>
      <c r="G279" s="428"/>
      <c r="H279" s="647"/>
      <c r="I279" s="648"/>
      <c r="J279" s="421"/>
      <c r="K279" s="457" t="s">
        <v>30</v>
      </c>
      <c r="L279" s="416" t="s">
        <v>596</v>
      </c>
      <c r="M279" s="313" t="s">
        <v>597</v>
      </c>
      <c r="O279" s="142"/>
      <c r="P279" s="199"/>
    </row>
    <row r="280" spans="1:16">
      <c r="A280" s="426" t="s">
        <v>133</v>
      </c>
      <c r="B280" s="136"/>
      <c r="C280" s="426"/>
      <c r="D280" s="426"/>
      <c r="E280" s="420" t="s">
        <v>134</v>
      </c>
      <c r="F280" s="421" t="s">
        <v>127</v>
      </c>
      <c r="G280" s="428"/>
      <c r="H280" s="647"/>
      <c r="I280" s="648"/>
      <c r="J280" s="421"/>
      <c r="K280" s="457" t="s">
        <v>30</v>
      </c>
      <c r="L280" s="416" t="s">
        <v>596</v>
      </c>
      <c r="M280" s="313" t="s">
        <v>597</v>
      </c>
      <c r="O280" s="142"/>
      <c r="P280" s="199"/>
    </row>
    <row r="281" spans="1:16">
      <c r="A281" s="426" t="s">
        <v>135</v>
      </c>
      <c r="B281" s="136"/>
      <c r="C281" s="426"/>
      <c r="D281" s="426"/>
      <c r="E281" s="420" t="s">
        <v>114</v>
      </c>
      <c r="F281" s="421" t="s">
        <v>127</v>
      </c>
      <c r="G281" s="428"/>
      <c r="H281" s="647"/>
      <c r="I281" s="648"/>
      <c r="J281" s="421"/>
      <c r="K281" s="457" t="s">
        <v>30</v>
      </c>
      <c r="L281" s="416" t="s">
        <v>596</v>
      </c>
      <c r="M281" s="313" t="s">
        <v>597</v>
      </c>
      <c r="O281" s="142"/>
      <c r="P281" s="199"/>
    </row>
    <row r="282" spans="1:16">
      <c r="A282" s="426" t="s">
        <v>193</v>
      </c>
      <c r="B282" s="136"/>
      <c r="C282" s="426"/>
      <c r="D282" s="426"/>
      <c r="E282" s="420" t="s">
        <v>194</v>
      </c>
      <c r="F282" s="421" t="s">
        <v>127</v>
      </c>
      <c r="G282" s="428"/>
      <c r="H282" s="647"/>
      <c r="I282" s="648"/>
      <c r="J282" s="421"/>
      <c r="K282" s="457" t="s">
        <v>30</v>
      </c>
      <c r="L282" s="416" t="s">
        <v>596</v>
      </c>
      <c r="M282" s="313" t="s">
        <v>597</v>
      </c>
      <c r="O282" s="142"/>
      <c r="P282" s="199"/>
    </row>
    <row r="283" spans="1:16">
      <c r="A283" s="426" t="s">
        <v>195</v>
      </c>
      <c r="B283" s="136"/>
      <c r="C283" s="426"/>
      <c r="D283" s="426"/>
      <c r="E283" s="420" t="s">
        <v>116</v>
      </c>
      <c r="F283" s="421" t="s">
        <v>127</v>
      </c>
      <c r="G283" s="428"/>
      <c r="H283" s="647"/>
      <c r="I283" s="648"/>
      <c r="J283" s="421"/>
      <c r="K283" s="457" t="s">
        <v>30</v>
      </c>
      <c r="L283" s="416" t="s">
        <v>596</v>
      </c>
      <c r="M283" s="313" t="s">
        <v>597</v>
      </c>
      <c r="O283" s="142"/>
      <c r="P283" s="199"/>
    </row>
    <row r="284" spans="1:16">
      <c r="A284" s="426" t="s">
        <v>136</v>
      </c>
      <c r="B284" s="426"/>
      <c r="C284" s="426"/>
      <c r="D284" s="426"/>
      <c r="E284" s="420" t="s">
        <v>137</v>
      </c>
      <c r="F284" s="421" t="s">
        <v>127</v>
      </c>
      <c r="G284" s="428"/>
      <c r="H284" s="647"/>
      <c r="I284" s="648"/>
      <c r="J284" s="421"/>
      <c r="K284" s="457" t="s">
        <v>30</v>
      </c>
      <c r="L284" s="416" t="s">
        <v>596</v>
      </c>
      <c r="M284" s="313" t="s">
        <v>597</v>
      </c>
      <c r="O284" s="142"/>
      <c r="P284" s="199"/>
    </row>
    <row r="285" spans="1:16">
      <c r="A285" s="426" t="s">
        <v>138</v>
      </c>
      <c r="B285" s="426"/>
      <c r="C285" s="426"/>
      <c r="D285" s="426"/>
      <c r="E285" s="420" t="s">
        <v>139</v>
      </c>
      <c r="F285" s="421" t="s">
        <v>127</v>
      </c>
      <c r="G285" s="428"/>
      <c r="H285" s="647"/>
      <c r="I285" s="648"/>
      <c r="J285" s="421"/>
      <c r="K285" s="457" t="s">
        <v>30</v>
      </c>
      <c r="L285" s="416" t="s">
        <v>596</v>
      </c>
      <c r="M285" s="313" t="s">
        <v>597</v>
      </c>
      <c r="O285" s="142"/>
      <c r="P285" s="199"/>
    </row>
    <row r="286" spans="1:16">
      <c r="A286" s="426" t="s">
        <v>140</v>
      </c>
      <c r="B286" s="426"/>
      <c r="C286" s="426"/>
      <c r="D286" s="426"/>
      <c r="E286" s="420" t="s">
        <v>141</v>
      </c>
      <c r="F286" s="421" t="s">
        <v>127</v>
      </c>
      <c r="G286" s="428"/>
      <c r="H286" s="649"/>
      <c r="I286" s="650"/>
      <c r="J286" s="421"/>
      <c r="K286" s="457" t="s">
        <v>30</v>
      </c>
      <c r="L286" s="416" t="s">
        <v>596</v>
      </c>
      <c r="M286" s="313" t="s">
        <v>597</v>
      </c>
      <c r="O286" s="142"/>
      <c r="P286" s="199"/>
    </row>
    <row r="287" spans="1:16">
      <c r="A287" s="426"/>
      <c r="B287" s="426"/>
      <c r="C287" s="426"/>
      <c r="D287" s="426"/>
      <c r="E287" s="45" t="s">
        <v>142</v>
      </c>
      <c r="F287" s="419"/>
      <c r="G287" s="429"/>
      <c r="H287" s="401"/>
      <c r="I287" s="254"/>
      <c r="J287" s="401"/>
      <c r="K287" s="333"/>
      <c r="L287" s="142"/>
      <c r="M287" s="141"/>
      <c r="O287" s="142"/>
      <c r="P287" s="199"/>
    </row>
    <row r="288" spans="1:16">
      <c r="A288" s="417"/>
      <c r="B288" s="426"/>
      <c r="C288" s="426"/>
      <c r="D288" s="426"/>
      <c r="E288" s="418"/>
      <c r="F288" s="419"/>
      <c r="G288" s="429"/>
      <c r="H288" s="401"/>
      <c r="I288" s="254"/>
      <c r="J288" s="401"/>
      <c r="K288" s="333"/>
      <c r="L288" s="142"/>
      <c r="M288" s="141"/>
      <c r="O288" s="142"/>
      <c r="P288" s="199"/>
    </row>
    <row r="289" spans="1:16">
      <c r="A289" s="417" t="s">
        <v>211</v>
      </c>
      <c r="B289" s="426"/>
      <c r="C289" s="426"/>
      <c r="D289" s="426"/>
      <c r="E289" s="418"/>
      <c r="F289" s="419"/>
      <c r="G289" s="429"/>
      <c r="H289" s="401"/>
      <c r="I289" s="254"/>
      <c r="J289" s="401"/>
      <c r="K289" s="333"/>
      <c r="L289" s="142"/>
      <c r="M289" s="141"/>
      <c r="O289" s="142"/>
      <c r="P289" s="199"/>
    </row>
    <row r="290" spans="1:16">
      <c r="A290" s="426" t="s">
        <v>144</v>
      </c>
      <c r="B290" s="426"/>
      <c r="C290" s="426"/>
      <c r="D290" s="426"/>
      <c r="E290" s="420" t="s">
        <v>145</v>
      </c>
      <c r="F290" s="421" t="s">
        <v>127</v>
      </c>
      <c r="G290" s="428"/>
      <c r="H290" s="46">
        <v>2500</v>
      </c>
      <c r="I290" s="234">
        <f t="shared" ref="I290:I291" si="17">+G290/H290</f>
        <v>0</v>
      </c>
      <c r="J290" s="421">
        <v>2500</v>
      </c>
      <c r="K290" s="457" t="s">
        <v>30</v>
      </c>
      <c r="L290" s="416" t="s">
        <v>596</v>
      </c>
      <c r="M290" s="313" t="s">
        <v>597</v>
      </c>
      <c r="O290" s="142"/>
      <c r="P290" s="199"/>
    </row>
    <row r="291" spans="1:16">
      <c r="A291" s="426" t="s">
        <v>147</v>
      </c>
      <c r="B291" s="426"/>
      <c r="C291" s="426"/>
      <c r="D291" s="426"/>
      <c r="E291" s="420" t="s">
        <v>148</v>
      </c>
      <c r="F291" s="421" t="s">
        <v>127</v>
      </c>
      <c r="G291" s="428"/>
      <c r="H291" s="46">
        <v>2500</v>
      </c>
      <c r="I291" s="234">
        <f t="shared" si="17"/>
        <v>0</v>
      </c>
      <c r="J291" s="421">
        <v>2500</v>
      </c>
      <c r="K291" s="457" t="s">
        <v>30</v>
      </c>
      <c r="L291" s="416" t="s">
        <v>596</v>
      </c>
      <c r="M291" s="313" t="s">
        <v>597</v>
      </c>
      <c r="O291" s="142"/>
      <c r="P291" s="199"/>
    </row>
    <row r="292" spans="1:16" ht="15" customHeight="1">
      <c r="A292" s="426" t="s">
        <v>149</v>
      </c>
      <c r="B292" s="426"/>
      <c r="C292" s="426"/>
      <c r="D292" s="426"/>
      <c r="E292" s="420" t="s">
        <v>150</v>
      </c>
      <c r="F292" s="421" t="s">
        <v>127</v>
      </c>
      <c r="G292" s="428"/>
      <c r="H292" s="651" t="s">
        <v>197</v>
      </c>
      <c r="I292" s="652"/>
      <c r="J292" s="421">
        <v>2500</v>
      </c>
      <c r="K292" s="457" t="s">
        <v>30</v>
      </c>
      <c r="L292" s="416" t="s">
        <v>596</v>
      </c>
      <c r="M292" s="313" t="s">
        <v>597</v>
      </c>
      <c r="O292" s="142"/>
      <c r="P292" s="199"/>
    </row>
    <row r="293" spans="1:16">
      <c r="A293" s="426" t="s">
        <v>152</v>
      </c>
      <c r="B293" s="426"/>
      <c r="C293" s="426"/>
      <c r="D293" s="426"/>
      <c r="E293" s="420" t="s">
        <v>153</v>
      </c>
      <c r="F293" s="421" t="s">
        <v>127</v>
      </c>
      <c r="G293" s="428"/>
      <c r="H293" s="653"/>
      <c r="I293" s="654"/>
      <c r="J293" s="421">
        <v>2500</v>
      </c>
      <c r="K293" s="457" t="s">
        <v>30</v>
      </c>
      <c r="L293" s="416" t="s">
        <v>596</v>
      </c>
      <c r="M293" s="313" t="s">
        <v>597</v>
      </c>
      <c r="O293" s="142"/>
      <c r="P293" s="199"/>
    </row>
    <row r="294" spans="1:16">
      <c r="A294" s="426" t="s">
        <v>212</v>
      </c>
      <c r="B294" s="412"/>
      <c r="C294" s="412"/>
      <c r="D294" s="412"/>
      <c r="E294" s="52" t="s">
        <v>587</v>
      </c>
      <c r="F294" s="53" t="s">
        <v>127</v>
      </c>
      <c r="G294" s="428"/>
      <c r="H294" s="653"/>
      <c r="I294" s="654"/>
      <c r="J294" s="53">
        <v>4000</v>
      </c>
      <c r="K294" s="457" t="s">
        <v>30</v>
      </c>
      <c r="L294" s="416" t="s">
        <v>596</v>
      </c>
      <c r="M294" s="313" t="s">
        <v>597</v>
      </c>
      <c r="O294" s="142"/>
      <c r="P294" s="199"/>
    </row>
    <row r="295" spans="1:16">
      <c r="A295" s="426" t="s">
        <v>213</v>
      </c>
      <c r="B295" s="412"/>
      <c r="C295" s="412"/>
      <c r="D295" s="412"/>
      <c r="E295" s="52" t="s">
        <v>148</v>
      </c>
      <c r="F295" s="53" t="s">
        <v>127</v>
      </c>
      <c r="G295" s="428"/>
      <c r="H295" s="653"/>
      <c r="I295" s="654"/>
      <c r="J295" s="53">
        <v>4000</v>
      </c>
      <c r="K295" s="457" t="s">
        <v>30</v>
      </c>
      <c r="L295" s="416" t="s">
        <v>596</v>
      </c>
      <c r="M295" s="313" t="s">
        <v>597</v>
      </c>
      <c r="O295" s="142"/>
      <c r="P295" s="199"/>
    </row>
    <row r="296" spans="1:16">
      <c r="A296" s="426" t="s">
        <v>214</v>
      </c>
      <c r="B296" s="412"/>
      <c r="C296" s="412"/>
      <c r="D296" s="412"/>
      <c r="E296" s="52" t="s">
        <v>145</v>
      </c>
      <c r="F296" s="53" t="s">
        <v>127</v>
      </c>
      <c r="G296" s="428"/>
      <c r="H296" s="653"/>
      <c r="I296" s="654"/>
      <c r="J296" s="53">
        <v>4000</v>
      </c>
      <c r="K296" s="457" t="s">
        <v>30</v>
      </c>
      <c r="L296" s="416" t="s">
        <v>596</v>
      </c>
      <c r="M296" s="313" t="s">
        <v>597</v>
      </c>
      <c r="O296" s="142"/>
      <c r="P296" s="199"/>
    </row>
    <row r="297" spans="1:16">
      <c r="A297" s="426" t="s">
        <v>215</v>
      </c>
      <c r="B297" s="412"/>
      <c r="C297" s="412"/>
      <c r="D297" s="412"/>
      <c r="E297" s="52" t="s">
        <v>145</v>
      </c>
      <c r="F297" s="53" t="s">
        <v>127</v>
      </c>
      <c r="G297" s="428"/>
      <c r="H297" s="653"/>
      <c r="I297" s="654"/>
      <c r="J297" s="54">
        <v>4000</v>
      </c>
      <c r="K297" s="457" t="s">
        <v>30</v>
      </c>
      <c r="L297" s="416" t="s">
        <v>596</v>
      </c>
      <c r="M297" s="313" t="s">
        <v>597</v>
      </c>
      <c r="O297" s="142"/>
      <c r="P297" s="199"/>
    </row>
    <row r="298" spans="1:16">
      <c r="A298" s="426" t="s">
        <v>216</v>
      </c>
      <c r="B298" s="412"/>
      <c r="C298" s="412"/>
      <c r="D298" s="412"/>
      <c r="E298" s="52" t="s">
        <v>203</v>
      </c>
      <c r="F298" s="53" t="s">
        <v>127</v>
      </c>
      <c r="G298" s="428"/>
      <c r="H298" s="653"/>
      <c r="I298" s="654"/>
      <c r="J298" s="54">
        <v>4000</v>
      </c>
      <c r="K298" s="457" t="s">
        <v>30</v>
      </c>
      <c r="L298" s="416" t="s">
        <v>596</v>
      </c>
      <c r="M298" s="313" t="s">
        <v>597</v>
      </c>
      <c r="O298" s="142"/>
      <c r="P298" s="199"/>
    </row>
    <row r="299" spans="1:16">
      <c r="A299" s="426" t="s">
        <v>217</v>
      </c>
      <c r="B299" s="412"/>
      <c r="C299" s="412"/>
      <c r="D299" s="412"/>
      <c r="E299" s="52" t="s">
        <v>205</v>
      </c>
      <c r="F299" s="53" t="s">
        <v>127</v>
      </c>
      <c r="G299" s="428"/>
      <c r="H299" s="655"/>
      <c r="I299" s="656"/>
      <c r="J299" s="54">
        <v>4000</v>
      </c>
      <c r="K299" s="457" t="s">
        <v>30</v>
      </c>
      <c r="L299" s="416" t="s">
        <v>596</v>
      </c>
      <c r="M299" s="313" t="s">
        <v>597</v>
      </c>
      <c r="O299" s="142"/>
      <c r="P299" s="199"/>
    </row>
    <row r="300" spans="1:16">
      <c r="A300" s="426"/>
      <c r="B300" s="426"/>
      <c r="C300" s="426"/>
      <c r="D300" s="426"/>
      <c r="E300" s="45" t="s">
        <v>218</v>
      </c>
      <c r="F300" s="45"/>
      <c r="G300" s="429"/>
      <c r="H300" s="401"/>
      <c r="I300" s="254"/>
      <c r="J300" s="401"/>
      <c r="K300" s="333"/>
      <c r="L300" s="142"/>
      <c r="M300" s="141"/>
      <c r="O300" s="142"/>
      <c r="P300" s="199"/>
    </row>
    <row r="301" spans="1:16">
      <c r="A301" s="417" t="s">
        <v>219</v>
      </c>
      <c r="B301" s="426"/>
      <c r="C301" s="426"/>
      <c r="D301" s="426"/>
      <c r="E301" s="418"/>
      <c r="F301" s="419"/>
      <c r="G301" s="429"/>
      <c r="H301" s="401"/>
      <c r="I301" s="254"/>
      <c r="J301" s="401"/>
      <c r="K301" s="333"/>
      <c r="L301" s="142"/>
      <c r="M301" s="141"/>
      <c r="O301" s="142"/>
      <c r="P301" s="199"/>
    </row>
    <row r="302" spans="1:16">
      <c r="A302" s="426" t="s">
        <v>162</v>
      </c>
      <c r="B302" s="426"/>
      <c r="C302" s="426"/>
      <c r="D302" s="426"/>
      <c r="E302" s="420" t="s">
        <v>163</v>
      </c>
      <c r="F302" s="421" t="s">
        <v>146</v>
      </c>
      <c r="G302" s="428"/>
      <c r="H302" s="422">
        <v>500</v>
      </c>
      <c r="I302" s="234">
        <f t="shared" ref="I302:I306" si="18">+G302/H302</f>
        <v>0</v>
      </c>
      <c r="J302" s="422">
        <v>2500</v>
      </c>
      <c r="K302" s="457" t="s">
        <v>30</v>
      </c>
      <c r="L302" s="416" t="s">
        <v>596</v>
      </c>
      <c r="M302" s="313" t="s">
        <v>597</v>
      </c>
      <c r="O302" s="142"/>
      <c r="P302" s="199"/>
    </row>
    <row r="303" spans="1:16">
      <c r="A303" s="426" t="s">
        <v>85</v>
      </c>
      <c r="B303" s="426"/>
      <c r="C303" s="426"/>
      <c r="D303" s="426"/>
      <c r="E303" s="420" t="s">
        <v>164</v>
      </c>
      <c r="F303" s="421" t="s">
        <v>146</v>
      </c>
      <c r="G303" s="428"/>
      <c r="H303" s="422">
        <v>500</v>
      </c>
      <c r="I303" s="234">
        <f t="shared" si="18"/>
        <v>0</v>
      </c>
      <c r="J303" s="422">
        <v>2500</v>
      </c>
      <c r="K303" s="457" t="s">
        <v>30</v>
      </c>
      <c r="L303" s="416" t="s">
        <v>596</v>
      </c>
      <c r="M303" s="313" t="s">
        <v>597</v>
      </c>
      <c r="O303" s="142"/>
      <c r="P303" s="199"/>
    </row>
    <row r="304" spans="1:16">
      <c r="A304" s="426" t="s">
        <v>165</v>
      </c>
      <c r="B304" s="426"/>
      <c r="C304" s="426"/>
      <c r="D304" s="426"/>
      <c r="E304" s="420" t="s">
        <v>166</v>
      </c>
      <c r="F304" s="421" t="s">
        <v>146</v>
      </c>
      <c r="G304" s="428"/>
      <c r="H304" s="422">
        <v>500</v>
      </c>
      <c r="I304" s="234">
        <f t="shared" si="18"/>
        <v>0</v>
      </c>
      <c r="J304" s="422">
        <v>2500</v>
      </c>
      <c r="K304" s="457" t="s">
        <v>30</v>
      </c>
      <c r="L304" s="416" t="s">
        <v>596</v>
      </c>
      <c r="M304" s="313" t="s">
        <v>597</v>
      </c>
      <c r="O304" s="142"/>
      <c r="P304" s="199"/>
    </row>
    <row r="305" spans="1:17">
      <c r="A305" s="426" t="s">
        <v>167</v>
      </c>
      <c r="B305" s="426"/>
      <c r="C305" s="426"/>
      <c r="D305" s="426"/>
      <c r="E305" s="420" t="s">
        <v>168</v>
      </c>
      <c r="F305" s="421" t="s">
        <v>146</v>
      </c>
      <c r="G305" s="428"/>
      <c r="H305" s="422">
        <v>500</v>
      </c>
      <c r="I305" s="234">
        <f t="shared" si="18"/>
        <v>0</v>
      </c>
      <c r="J305" s="422">
        <v>2500</v>
      </c>
      <c r="K305" s="457" t="s">
        <v>30</v>
      </c>
      <c r="L305" s="416" t="s">
        <v>596</v>
      </c>
      <c r="M305" s="313" t="s">
        <v>597</v>
      </c>
      <c r="O305" s="142"/>
      <c r="P305" s="199"/>
    </row>
    <row r="306" spans="1:17">
      <c r="A306" s="426" t="s">
        <v>169</v>
      </c>
      <c r="B306" s="426"/>
      <c r="C306" s="426"/>
      <c r="D306" s="426"/>
      <c r="E306" s="420" t="s">
        <v>170</v>
      </c>
      <c r="F306" s="421" t="s">
        <v>146</v>
      </c>
      <c r="G306" s="428"/>
      <c r="H306" s="422">
        <v>500</v>
      </c>
      <c r="I306" s="234">
        <f t="shared" si="18"/>
        <v>0</v>
      </c>
      <c r="J306" s="422">
        <v>2500</v>
      </c>
      <c r="K306" s="457" t="s">
        <v>30</v>
      </c>
      <c r="L306" s="416" t="s">
        <v>596</v>
      </c>
      <c r="M306" s="313" t="s">
        <v>597</v>
      </c>
      <c r="O306" s="142"/>
      <c r="P306" s="199"/>
    </row>
    <row r="307" spans="1:17">
      <c r="A307" s="426" t="s">
        <v>171</v>
      </c>
      <c r="B307" s="426"/>
      <c r="C307" s="426"/>
      <c r="D307" s="426"/>
      <c r="E307" s="420" t="s">
        <v>172</v>
      </c>
      <c r="F307" s="421" t="s">
        <v>146</v>
      </c>
      <c r="G307" s="428"/>
      <c r="H307" s="241" t="s">
        <v>151</v>
      </c>
      <c r="I307" s="373"/>
      <c r="J307" s="422">
        <v>8000</v>
      </c>
      <c r="K307" s="457" t="s">
        <v>30</v>
      </c>
      <c r="L307" s="416" t="s">
        <v>596</v>
      </c>
      <c r="M307" s="313" t="s">
        <v>597</v>
      </c>
      <c r="O307" s="142"/>
      <c r="P307" s="199"/>
    </row>
    <row r="308" spans="1:17">
      <c r="A308" s="426"/>
      <c r="B308" s="426"/>
      <c r="C308" s="426"/>
      <c r="D308" s="426"/>
      <c r="E308" s="45" t="s">
        <v>173</v>
      </c>
      <c r="F308" s="400"/>
      <c r="G308" s="429"/>
      <c r="H308" s="401"/>
      <c r="I308" s="329"/>
      <c r="J308" s="401"/>
      <c r="K308" s="333"/>
      <c r="L308" s="142"/>
      <c r="M308" s="141"/>
      <c r="O308" s="142"/>
      <c r="P308" s="199"/>
    </row>
    <row r="309" spans="1:17">
      <c r="A309" s="426"/>
      <c r="B309" s="426"/>
      <c r="C309" s="426"/>
      <c r="D309" s="426"/>
      <c r="E309" s="418"/>
      <c r="F309" s="400"/>
      <c r="G309" s="429"/>
      <c r="H309" s="401"/>
      <c r="I309" s="329"/>
      <c r="J309" s="401"/>
      <c r="K309" s="333"/>
      <c r="L309" s="142"/>
      <c r="M309" s="141"/>
      <c r="O309" s="142"/>
      <c r="P309" s="199"/>
    </row>
    <row r="310" spans="1:17">
      <c r="A310" s="417" t="s">
        <v>814</v>
      </c>
      <c r="B310" s="426"/>
      <c r="C310" s="426"/>
      <c r="D310" s="426"/>
      <c r="E310" s="418"/>
      <c r="F310" s="419"/>
      <c r="G310" s="429"/>
      <c r="H310" s="401"/>
      <c r="I310" s="254"/>
      <c r="J310" s="401"/>
      <c r="K310" s="333"/>
      <c r="L310" s="142"/>
      <c r="M310" s="141"/>
      <c r="O310" s="142"/>
      <c r="P310" s="199"/>
    </row>
    <row r="311" spans="1:17">
      <c r="A311" s="426" t="s">
        <v>174</v>
      </c>
      <c r="B311" s="426"/>
      <c r="C311" s="426"/>
      <c r="D311" s="426"/>
      <c r="E311" s="418"/>
      <c r="F311" s="419"/>
      <c r="G311" s="429"/>
      <c r="H311" s="401"/>
      <c r="I311" s="254"/>
      <c r="J311" s="401"/>
      <c r="K311" s="333"/>
      <c r="L311" s="142"/>
      <c r="M311" s="141"/>
      <c r="O311" s="142"/>
      <c r="P311" s="199"/>
    </row>
    <row r="312" spans="1:17">
      <c r="A312" s="426" t="s">
        <v>175</v>
      </c>
      <c r="B312" s="426"/>
      <c r="C312" s="426"/>
      <c r="D312" s="426"/>
      <c r="E312" s="420" t="s">
        <v>168</v>
      </c>
      <c r="F312" s="421" t="s">
        <v>146</v>
      </c>
      <c r="G312" s="428"/>
      <c r="H312" s="422">
        <v>500</v>
      </c>
      <c r="I312" s="234"/>
      <c r="J312" s="422">
        <v>2500</v>
      </c>
      <c r="K312" s="457" t="s">
        <v>30</v>
      </c>
      <c r="L312" s="416" t="s">
        <v>596</v>
      </c>
      <c r="M312" s="313" t="s">
        <v>597</v>
      </c>
      <c r="O312" s="141"/>
      <c r="P312" s="199"/>
      <c r="Q312" s="471"/>
    </row>
    <row r="313" spans="1:17">
      <c r="A313" s="426" t="s">
        <v>176</v>
      </c>
      <c r="B313" s="426"/>
      <c r="C313" s="426"/>
      <c r="D313" s="426"/>
      <c r="E313" s="420" t="s">
        <v>170</v>
      </c>
      <c r="F313" s="421" t="s">
        <v>146</v>
      </c>
      <c r="G313" s="428"/>
      <c r="H313" s="422">
        <v>500</v>
      </c>
      <c r="I313" s="234"/>
      <c r="J313" s="422">
        <v>2500</v>
      </c>
      <c r="K313" s="457" t="s">
        <v>30</v>
      </c>
      <c r="L313" s="416" t="s">
        <v>596</v>
      </c>
      <c r="M313" s="313" t="s">
        <v>597</v>
      </c>
      <c r="O313" s="141"/>
      <c r="P313" s="199"/>
      <c r="Q313" s="471"/>
    </row>
    <row r="314" spans="1:17">
      <c r="A314" s="426" t="s">
        <v>177</v>
      </c>
      <c r="B314" s="426"/>
      <c r="C314" s="426"/>
      <c r="D314" s="426"/>
      <c r="E314" s="420" t="s">
        <v>178</v>
      </c>
      <c r="F314" s="421" t="s">
        <v>146</v>
      </c>
      <c r="G314" s="428"/>
      <c r="H314" s="422">
        <v>500</v>
      </c>
      <c r="I314" s="234"/>
      <c r="J314" s="422">
        <v>2500</v>
      </c>
      <c r="K314" s="457" t="s">
        <v>30</v>
      </c>
      <c r="L314" s="416" t="s">
        <v>596</v>
      </c>
      <c r="M314" s="313" t="s">
        <v>597</v>
      </c>
      <c r="O314" s="141"/>
      <c r="P314" s="199"/>
      <c r="Q314" s="471"/>
    </row>
    <row r="315" spans="1:17">
      <c r="A315" s="426" t="s">
        <v>179</v>
      </c>
      <c r="B315" s="426"/>
      <c r="C315" s="426"/>
      <c r="D315" s="426"/>
      <c r="E315" s="420" t="s">
        <v>180</v>
      </c>
      <c r="F315" s="421" t="s">
        <v>146</v>
      </c>
      <c r="G315" s="428"/>
      <c r="H315" s="422">
        <v>500</v>
      </c>
      <c r="I315" s="234"/>
      <c r="J315" s="422">
        <v>2500</v>
      </c>
      <c r="K315" s="457" t="s">
        <v>30</v>
      </c>
      <c r="L315" s="416" t="s">
        <v>596</v>
      </c>
      <c r="M315" s="313" t="s">
        <v>597</v>
      </c>
      <c r="O315" s="141"/>
      <c r="P315" s="199"/>
      <c r="Q315" s="471"/>
    </row>
    <row r="316" spans="1:17">
      <c r="A316" s="426" t="s">
        <v>220</v>
      </c>
      <c r="B316" s="426"/>
      <c r="C316" s="426"/>
      <c r="D316" s="426"/>
      <c r="E316" s="420" t="s">
        <v>221</v>
      </c>
      <c r="F316" s="421" t="s">
        <v>146</v>
      </c>
      <c r="G316" s="428"/>
      <c r="H316" s="422">
        <v>1000</v>
      </c>
      <c r="I316" s="234"/>
      <c r="J316" s="422">
        <v>2500</v>
      </c>
      <c r="K316" s="457" t="s">
        <v>30</v>
      </c>
      <c r="L316" s="416" t="s">
        <v>596</v>
      </c>
      <c r="M316" s="313" t="s">
        <v>597</v>
      </c>
      <c r="O316" s="142"/>
      <c r="P316" s="199"/>
    </row>
    <row r="317" spans="1:17">
      <c r="A317" s="426" t="s">
        <v>181</v>
      </c>
      <c r="B317" s="426"/>
      <c r="C317" s="426"/>
      <c r="D317" s="426"/>
      <c r="E317" s="420" t="s">
        <v>182</v>
      </c>
      <c r="F317" s="421" t="s">
        <v>146</v>
      </c>
      <c r="G317" s="428"/>
      <c r="H317" s="241" t="s">
        <v>151</v>
      </c>
      <c r="I317" s="373"/>
      <c r="J317" s="422">
        <v>8000</v>
      </c>
      <c r="K317" s="457" t="s">
        <v>30</v>
      </c>
      <c r="L317" s="416" t="s">
        <v>596</v>
      </c>
      <c r="M317" s="313" t="s">
        <v>597</v>
      </c>
      <c r="O317" s="142"/>
      <c r="P317" s="199"/>
    </row>
    <row r="318" spans="1:17">
      <c r="A318" s="426" t="s">
        <v>183</v>
      </c>
      <c r="B318" s="426"/>
      <c r="C318" s="426"/>
      <c r="D318" s="426"/>
      <c r="E318" s="418"/>
      <c r="F318" s="426"/>
      <c r="G318" s="434"/>
      <c r="H318" s="426"/>
      <c r="I318" s="341"/>
      <c r="J318" s="426"/>
      <c r="K318" s="329"/>
      <c r="L318" s="134"/>
      <c r="M318" s="411"/>
      <c r="O318" s="144"/>
      <c r="P318" s="199"/>
    </row>
    <row r="319" spans="1:17">
      <c r="A319" s="426" t="s">
        <v>184</v>
      </c>
      <c r="B319" s="426"/>
      <c r="C319" s="426"/>
      <c r="D319" s="426"/>
      <c r="E319" s="420" t="s">
        <v>185</v>
      </c>
      <c r="F319" s="421" t="s">
        <v>118</v>
      </c>
      <c r="G319" s="428"/>
      <c r="H319" s="422">
        <v>100</v>
      </c>
      <c r="I319" s="234"/>
      <c r="J319" s="422">
        <v>200</v>
      </c>
      <c r="K319" s="457" t="s">
        <v>30</v>
      </c>
      <c r="L319" s="416" t="s">
        <v>596</v>
      </c>
      <c r="M319" s="313" t="s">
        <v>597</v>
      </c>
      <c r="O319" s="142"/>
      <c r="P319" s="199"/>
      <c r="Q319" s="471"/>
    </row>
    <row r="320" spans="1:17">
      <c r="A320" s="426" t="s">
        <v>186</v>
      </c>
      <c r="B320" s="426"/>
      <c r="C320" s="426"/>
      <c r="D320" s="426"/>
      <c r="E320" s="45" t="s">
        <v>173</v>
      </c>
      <c r="F320" s="419"/>
      <c r="G320" s="429"/>
      <c r="H320" s="401"/>
      <c r="I320" s="254"/>
      <c r="J320" s="401"/>
      <c r="K320" s="333"/>
      <c r="L320" s="142"/>
      <c r="M320" s="141"/>
      <c r="O320" s="142"/>
      <c r="P320" s="199"/>
    </row>
    <row r="321" spans="1:17">
      <c r="A321" s="426"/>
      <c r="B321" s="426"/>
      <c r="C321" s="426"/>
      <c r="D321" s="426"/>
      <c r="E321" s="45" t="s">
        <v>785</v>
      </c>
      <c r="F321" s="419"/>
      <c r="G321" s="429"/>
      <c r="H321" s="401"/>
      <c r="I321" s="254"/>
      <c r="J321" s="401"/>
      <c r="K321" s="333"/>
      <c r="L321" s="142"/>
      <c r="M321" s="141"/>
      <c r="O321" s="142"/>
      <c r="P321" s="199"/>
    </row>
    <row r="322" spans="1:17">
      <c r="A322" s="417"/>
      <c r="B322" s="426"/>
      <c r="C322" s="426"/>
      <c r="D322" s="426"/>
      <c r="E322" s="45"/>
      <c r="F322" s="419"/>
      <c r="G322" s="429"/>
      <c r="H322" s="401"/>
      <c r="I322" s="254"/>
      <c r="J322" s="401"/>
      <c r="K322" s="333"/>
      <c r="L322" s="142"/>
      <c r="M322" s="141"/>
      <c r="O322" s="142"/>
      <c r="P322" s="199"/>
    </row>
    <row r="323" spans="1:17">
      <c r="A323" s="417" t="s">
        <v>222</v>
      </c>
      <c r="B323" s="426"/>
      <c r="C323" s="426"/>
      <c r="D323" s="426"/>
      <c r="E323" s="418"/>
      <c r="F323" s="419"/>
      <c r="G323" s="429"/>
      <c r="H323" s="401"/>
      <c r="I323" s="254"/>
      <c r="J323" s="401"/>
      <c r="K323" s="333"/>
      <c r="L323" s="142"/>
      <c r="M323" s="141"/>
      <c r="O323" s="142"/>
    </row>
    <row r="324" spans="1:17">
      <c r="A324" s="426" t="s">
        <v>144</v>
      </c>
      <c r="B324" s="426"/>
      <c r="C324" s="426"/>
      <c r="D324" s="426"/>
      <c r="E324" s="420" t="s">
        <v>145</v>
      </c>
      <c r="F324" s="421" t="s">
        <v>146</v>
      </c>
      <c r="G324" s="428"/>
      <c r="H324" s="422">
        <v>2500</v>
      </c>
      <c r="I324" s="234">
        <f t="shared" ref="I324:I325" si="19">+G324/H324</f>
        <v>0</v>
      </c>
      <c r="J324" s="422">
        <v>2500</v>
      </c>
      <c r="K324" s="457" t="s">
        <v>30</v>
      </c>
      <c r="L324" s="416" t="s">
        <v>596</v>
      </c>
      <c r="M324" s="313" t="s">
        <v>597</v>
      </c>
      <c r="O324" s="142"/>
    </row>
    <row r="325" spans="1:17">
      <c r="A325" s="426" t="s">
        <v>147</v>
      </c>
      <c r="B325" s="426"/>
      <c r="C325" s="426"/>
      <c r="D325" s="426"/>
      <c r="E325" s="420" t="s">
        <v>148</v>
      </c>
      <c r="F325" s="421" t="s">
        <v>146</v>
      </c>
      <c r="G325" s="428"/>
      <c r="H325" s="422">
        <v>2500</v>
      </c>
      <c r="I325" s="234">
        <f t="shared" si="19"/>
        <v>0</v>
      </c>
      <c r="J325" s="422">
        <v>2500</v>
      </c>
      <c r="K325" s="457" t="s">
        <v>30</v>
      </c>
      <c r="L325" s="416" t="s">
        <v>596</v>
      </c>
      <c r="M325" s="313" t="s">
        <v>597</v>
      </c>
      <c r="O325" s="142"/>
    </row>
    <row r="326" spans="1:17">
      <c r="A326" s="426" t="s">
        <v>149</v>
      </c>
      <c r="B326" s="426"/>
      <c r="C326" s="426"/>
      <c r="D326" s="426"/>
      <c r="E326" s="420" t="s">
        <v>150</v>
      </c>
      <c r="F326" s="421" t="s">
        <v>146</v>
      </c>
      <c r="G326" s="428"/>
      <c r="H326" s="423" t="s">
        <v>189</v>
      </c>
      <c r="I326" s="234">
        <v>0</v>
      </c>
      <c r="J326" s="422">
        <v>2500</v>
      </c>
      <c r="K326" s="457" t="s">
        <v>30</v>
      </c>
      <c r="L326" s="416" t="s">
        <v>596</v>
      </c>
      <c r="M326" s="313" t="s">
        <v>597</v>
      </c>
      <c r="O326" s="142"/>
    </row>
    <row r="327" spans="1:17">
      <c r="A327" s="426" t="s">
        <v>152</v>
      </c>
      <c r="B327" s="426"/>
      <c r="C327" s="426"/>
      <c r="D327" s="426"/>
      <c r="E327" s="420" t="s">
        <v>153</v>
      </c>
      <c r="F327" s="421" t="s">
        <v>146</v>
      </c>
      <c r="G327" s="428"/>
      <c r="H327" s="423" t="s">
        <v>189</v>
      </c>
      <c r="I327" s="234">
        <v>0</v>
      </c>
      <c r="J327" s="422">
        <v>2500</v>
      </c>
      <c r="K327" s="457" t="s">
        <v>30</v>
      </c>
      <c r="L327" s="416" t="s">
        <v>596</v>
      </c>
      <c r="M327" s="313" t="s">
        <v>597</v>
      </c>
      <c r="O327" s="142"/>
    </row>
    <row r="328" spans="1:17">
      <c r="A328" s="418" t="s">
        <v>223</v>
      </c>
      <c r="B328" s="426"/>
      <c r="C328" s="426"/>
      <c r="D328" s="418"/>
      <c r="E328" s="45" t="s">
        <v>224</v>
      </c>
      <c r="F328" s="400"/>
      <c r="G328" s="429"/>
      <c r="H328" s="401"/>
      <c r="I328" s="329"/>
      <c r="J328" s="401"/>
      <c r="K328" s="333"/>
      <c r="L328" s="142"/>
      <c r="M328" s="141"/>
      <c r="O328" s="142"/>
    </row>
    <row r="329" spans="1:17">
      <c r="A329" s="426" t="s">
        <v>225</v>
      </c>
      <c r="B329" s="426"/>
      <c r="C329" s="426"/>
      <c r="D329" s="426"/>
      <c r="E329" s="57" t="s">
        <v>226</v>
      </c>
      <c r="F329" s="157" t="s">
        <v>127</v>
      </c>
      <c r="G329" s="428"/>
      <c r="H329" s="423" t="s">
        <v>189</v>
      </c>
      <c r="I329" s="234">
        <v>0</v>
      </c>
      <c r="J329" s="422">
        <v>2500</v>
      </c>
      <c r="K329" s="457" t="s">
        <v>30</v>
      </c>
      <c r="L329" s="416" t="s">
        <v>596</v>
      </c>
      <c r="M329" s="313" t="s">
        <v>597</v>
      </c>
      <c r="O329" s="142"/>
    </row>
    <row r="330" spans="1:17">
      <c r="A330" s="426" t="s">
        <v>227</v>
      </c>
      <c r="B330" s="426"/>
      <c r="C330" s="426"/>
      <c r="D330" s="426"/>
      <c r="E330" s="57" t="s">
        <v>228</v>
      </c>
      <c r="F330" s="157" t="s">
        <v>127</v>
      </c>
      <c r="G330" s="428"/>
      <c r="H330" s="423" t="s">
        <v>189</v>
      </c>
      <c r="I330" s="234">
        <v>0</v>
      </c>
      <c r="J330" s="422">
        <v>2500</v>
      </c>
      <c r="K330" s="457" t="s">
        <v>30</v>
      </c>
      <c r="L330" s="416" t="s">
        <v>596</v>
      </c>
      <c r="M330" s="313" t="s">
        <v>597</v>
      </c>
      <c r="O330" s="142"/>
    </row>
    <row r="331" spans="1:17">
      <c r="A331" s="426" t="s">
        <v>229</v>
      </c>
      <c r="B331" s="426"/>
      <c r="C331" s="426"/>
      <c r="D331" s="426"/>
      <c r="E331" s="57" t="s">
        <v>230</v>
      </c>
      <c r="F331" s="157" t="s">
        <v>127</v>
      </c>
      <c r="G331" s="428"/>
      <c r="H331" s="423" t="s">
        <v>189</v>
      </c>
      <c r="I331" s="234">
        <v>0</v>
      </c>
      <c r="J331" s="422" t="s">
        <v>231</v>
      </c>
      <c r="K331" s="457" t="s">
        <v>30</v>
      </c>
      <c r="L331" s="416" t="s">
        <v>596</v>
      </c>
      <c r="M331" s="313" t="s">
        <v>597</v>
      </c>
      <c r="O331" s="142"/>
    </row>
    <row r="332" spans="1:17">
      <c r="A332" s="426"/>
      <c r="B332" s="426"/>
      <c r="C332" s="426"/>
      <c r="D332" s="426"/>
      <c r="E332" s="11"/>
      <c r="F332" s="11"/>
      <c r="G332" s="429"/>
      <c r="H332" s="138"/>
      <c r="I332" s="254"/>
      <c r="J332" s="401"/>
      <c r="K332" s="333"/>
      <c r="L332" s="142"/>
      <c r="M332" s="141"/>
      <c r="O332" s="142"/>
    </row>
    <row r="333" spans="1:17" s="432" customFormat="1" ht="13.35" customHeight="1">
      <c r="A333" s="130"/>
      <c r="B333" s="412"/>
      <c r="C333" s="412"/>
      <c r="D333" s="412"/>
      <c r="E333" s="409"/>
      <c r="F333" s="407"/>
      <c r="G333" s="435"/>
      <c r="H333" s="408"/>
      <c r="I333" s="336"/>
      <c r="J333" s="408"/>
      <c r="K333" s="336"/>
      <c r="L333" s="130"/>
      <c r="M333" s="223"/>
      <c r="N333" s="482"/>
      <c r="O333" s="155"/>
      <c r="P333" s="473"/>
      <c r="Q333" s="476"/>
    </row>
    <row r="334" spans="1:17">
      <c r="A334" s="417" t="s">
        <v>232</v>
      </c>
      <c r="B334" s="426"/>
      <c r="C334" s="426"/>
      <c r="D334" s="426"/>
      <c r="E334" s="418"/>
      <c r="F334" s="400"/>
      <c r="G334" s="434"/>
      <c r="H334" s="402"/>
      <c r="I334" s="341"/>
      <c r="J334" s="402"/>
      <c r="K334" s="329"/>
      <c r="L334" s="410"/>
      <c r="M334" s="411"/>
      <c r="O334" s="142"/>
    </row>
    <row r="335" spans="1:17">
      <c r="A335" s="426" t="s">
        <v>119</v>
      </c>
      <c r="B335" s="426"/>
      <c r="C335" s="426"/>
      <c r="D335" s="426"/>
      <c r="E335" s="420"/>
      <c r="F335" s="421" t="s">
        <v>120</v>
      </c>
      <c r="G335" s="428"/>
      <c r="H335" s="422"/>
      <c r="I335" s="234" t="s">
        <v>30</v>
      </c>
      <c r="J335" s="39" t="s">
        <v>121</v>
      </c>
      <c r="K335" s="457" t="s">
        <v>30</v>
      </c>
      <c r="L335" s="416" t="s">
        <v>596</v>
      </c>
      <c r="M335" s="313" t="s">
        <v>597</v>
      </c>
      <c r="O335" s="142"/>
    </row>
    <row r="336" spans="1:17">
      <c r="A336" s="426" t="s">
        <v>122</v>
      </c>
      <c r="B336" s="426"/>
      <c r="C336" s="426"/>
      <c r="D336" s="426"/>
      <c r="E336" s="420"/>
      <c r="F336" s="421" t="s">
        <v>123</v>
      </c>
      <c r="G336" s="428"/>
      <c r="H336" s="422">
        <v>1</v>
      </c>
      <c r="I336" s="234"/>
      <c r="J336" s="422" t="s">
        <v>124</v>
      </c>
      <c r="K336" s="457" t="s">
        <v>30</v>
      </c>
      <c r="L336" s="416" t="s">
        <v>596</v>
      </c>
      <c r="M336" s="313" t="s">
        <v>597</v>
      </c>
      <c r="O336" s="142"/>
    </row>
    <row r="337" spans="1:17">
      <c r="A337" s="426"/>
      <c r="B337" s="426"/>
      <c r="C337" s="426"/>
      <c r="D337" s="426"/>
      <c r="E337" s="136"/>
      <c r="F337" s="136"/>
      <c r="G337" s="252"/>
      <c r="H337" s="136"/>
      <c r="I337" s="329"/>
      <c r="J337" s="136"/>
      <c r="K337" s="329"/>
      <c r="L337" s="143"/>
      <c r="M337" s="143"/>
      <c r="O337" s="472"/>
    </row>
    <row r="338" spans="1:17" ht="15.75" thickBot="1">
      <c r="A338" s="417"/>
      <c r="B338" s="426"/>
      <c r="C338" s="426"/>
      <c r="D338" s="426"/>
      <c r="E338" s="58"/>
      <c r="F338" s="59"/>
      <c r="G338" s="248"/>
      <c r="H338" s="43"/>
      <c r="I338" s="369"/>
      <c r="J338" s="43"/>
      <c r="K338" s="338" t="s">
        <v>125</v>
      </c>
      <c r="L338" s="572">
        <f>SUM(M175:M336)</f>
        <v>0</v>
      </c>
      <c r="M338" s="572"/>
      <c r="O338" s="473"/>
    </row>
    <row r="339" spans="1:17">
      <c r="A339" s="417" t="s">
        <v>233</v>
      </c>
      <c r="B339" s="426"/>
      <c r="C339" s="426"/>
      <c r="D339" s="426"/>
      <c r="E339" s="418"/>
      <c r="F339" s="400"/>
      <c r="G339" s="434"/>
      <c r="H339" s="402"/>
      <c r="I339" s="341"/>
      <c r="J339" s="402"/>
      <c r="K339" s="329"/>
      <c r="L339" s="410"/>
      <c r="M339" s="411"/>
      <c r="O339" s="142"/>
      <c r="P339" s="199"/>
    </row>
    <row r="340" spans="1:17">
      <c r="A340" s="417" t="s">
        <v>234</v>
      </c>
      <c r="B340" s="426"/>
      <c r="C340" s="426"/>
      <c r="D340" s="426"/>
      <c r="E340" s="418"/>
      <c r="F340" s="400"/>
      <c r="G340" s="434"/>
      <c r="H340" s="402"/>
      <c r="I340" s="341"/>
      <c r="J340" s="402"/>
      <c r="K340" s="329"/>
      <c r="L340" s="410"/>
      <c r="M340" s="411"/>
      <c r="O340" s="142"/>
      <c r="P340" s="199"/>
    </row>
    <row r="341" spans="1:17">
      <c r="A341" s="417" t="s">
        <v>235</v>
      </c>
      <c r="B341" s="426"/>
      <c r="C341" s="426"/>
      <c r="D341" s="426"/>
      <c r="E341" s="418"/>
      <c r="F341" s="400"/>
      <c r="G341" s="434"/>
      <c r="H341" s="402"/>
      <c r="I341" s="341"/>
      <c r="J341" s="402"/>
      <c r="K341" s="329"/>
      <c r="L341" s="410"/>
      <c r="M341" s="411"/>
      <c r="N341" s="479"/>
      <c r="O341" s="142"/>
      <c r="P341" s="199"/>
    </row>
    <row r="342" spans="1:17">
      <c r="A342" s="417" t="s">
        <v>236</v>
      </c>
      <c r="B342" s="426"/>
      <c r="C342" s="426"/>
      <c r="D342" s="426"/>
      <c r="E342" s="418"/>
      <c r="F342" s="400"/>
      <c r="G342" s="398"/>
      <c r="H342" s="402"/>
      <c r="I342" s="341"/>
      <c r="J342" s="402"/>
      <c r="K342" s="329"/>
      <c r="L342" s="410"/>
      <c r="M342" s="411"/>
      <c r="O342" s="142"/>
      <c r="P342" s="199"/>
    </row>
    <row r="343" spans="1:17">
      <c r="A343" s="426" t="s">
        <v>237</v>
      </c>
      <c r="B343" s="426"/>
      <c r="C343" s="426"/>
      <c r="D343" s="426"/>
      <c r="E343" s="420" t="s">
        <v>238</v>
      </c>
      <c r="F343" s="421" t="s">
        <v>239</v>
      </c>
      <c r="G343" s="428">
        <v>1</v>
      </c>
      <c r="H343" s="585" t="s">
        <v>240</v>
      </c>
      <c r="I343" s="586"/>
      <c r="J343" s="422" t="s">
        <v>241</v>
      </c>
      <c r="K343" s="457" t="s">
        <v>30</v>
      </c>
      <c r="L343" s="416" t="s">
        <v>596</v>
      </c>
      <c r="M343" s="313" t="s">
        <v>597</v>
      </c>
      <c r="O343" s="142"/>
      <c r="P343" s="199"/>
      <c r="Q343" s="471"/>
    </row>
    <row r="344" spans="1:17">
      <c r="A344" s="426" t="s">
        <v>242</v>
      </c>
      <c r="B344" s="426"/>
      <c r="C344" s="426"/>
      <c r="D344" s="426"/>
      <c r="E344" s="418"/>
      <c r="F344" s="173"/>
      <c r="G344" s="247"/>
      <c r="H344" s="30"/>
      <c r="I344" s="343"/>
      <c r="J344" s="30"/>
      <c r="K344" s="337"/>
      <c r="L344" s="131"/>
      <c r="M344" s="126"/>
      <c r="O344" s="142"/>
      <c r="P344" s="199"/>
    </row>
    <row r="345" spans="1:17">
      <c r="A345" s="426"/>
      <c r="B345" s="426"/>
      <c r="C345" s="426"/>
      <c r="D345" s="426"/>
      <c r="E345" s="418"/>
      <c r="F345" s="419"/>
      <c r="G345" s="429"/>
      <c r="H345" s="401"/>
      <c r="I345" s="254"/>
      <c r="J345" s="401"/>
      <c r="K345" s="333"/>
      <c r="L345" s="142"/>
      <c r="M345" s="141"/>
      <c r="O345" s="142"/>
      <c r="P345" s="199"/>
    </row>
    <row r="346" spans="1:17">
      <c r="A346" s="417" t="s">
        <v>243</v>
      </c>
      <c r="B346" s="426"/>
      <c r="C346" s="426"/>
      <c r="D346" s="426"/>
      <c r="E346" s="418"/>
      <c r="F346" s="400"/>
      <c r="G346" s="398"/>
      <c r="H346" s="402"/>
      <c r="I346" s="341"/>
      <c r="J346" s="402"/>
      <c r="K346" s="329"/>
      <c r="L346" s="410"/>
      <c r="M346" s="411"/>
      <c r="N346" s="474"/>
      <c r="O346" s="142"/>
      <c r="P346" s="199"/>
    </row>
    <row r="347" spans="1:17">
      <c r="A347" s="426" t="s">
        <v>244</v>
      </c>
      <c r="B347" s="136"/>
      <c r="C347" s="136"/>
      <c r="D347" s="136"/>
      <c r="E347" s="60" t="s">
        <v>245</v>
      </c>
      <c r="F347" s="421" t="s">
        <v>246</v>
      </c>
      <c r="G347" s="428"/>
      <c r="H347" s="585" t="s">
        <v>240</v>
      </c>
      <c r="I347" s="586"/>
      <c r="J347" s="39">
        <v>5000</v>
      </c>
      <c r="K347" s="457" t="s">
        <v>30</v>
      </c>
      <c r="L347" s="416" t="s">
        <v>596</v>
      </c>
      <c r="M347" s="313" t="s">
        <v>597</v>
      </c>
      <c r="N347" s="474"/>
      <c r="O347" s="142"/>
      <c r="P347" s="199"/>
      <c r="Q347" s="471"/>
    </row>
    <row r="348" spans="1:17">
      <c r="A348" s="426" t="s">
        <v>247</v>
      </c>
      <c r="B348" s="136"/>
      <c r="C348" s="136"/>
      <c r="D348" s="136"/>
      <c r="E348" s="60" t="s">
        <v>245</v>
      </c>
      <c r="F348" s="421" t="s">
        <v>246</v>
      </c>
      <c r="G348" s="428"/>
      <c r="H348" s="585" t="s">
        <v>240</v>
      </c>
      <c r="I348" s="586"/>
      <c r="J348" s="39">
        <v>5000</v>
      </c>
      <c r="K348" s="457" t="s">
        <v>30</v>
      </c>
      <c r="L348" s="416" t="s">
        <v>596</v>
      </c>
      <c r="M348" s="313" t="s">
        <v>597</v>
      </c>
      <c r="O348" s="142"/>
      <c r="P348" s="199"/>
      <c r="Q348" s="471"/>
    </row>
    <row r="349" spans="1:17">
      <c r="A349" s="426" t="s">
        <v>248</v>
      </c>
      <c r="B349" s="426"/>
      <c r="C349" s="426"/>
      <c r="D349" s="426"/>
      <c r="E349" s="420" t="s">
        <v>249</v>
      </c>
      <c r="F349" s="421" t="s">
        <v>45</v>
      </c>
      <c r="G349" s="428"/>
      <c r="H349" s="585" t="s">
        <v>240</v>
      </c>
      <c r="I349" s="586"/>
      <c r="J349" s="39"/>
      <c r="K349" s="457" t="s">
        <v>30</v>
      </c>
      <c r="L349" s="416" t="s">
        <v>596</v>
      </c>
      <c r="M349" s="313" t="s">
        <v>597</v>
      </c>
      <c r="O349" s="142"/>
      <c r="P349" s="199"/>
    </row>
    <row r="350" spans="1:17">
      <c r="A350" s="426" t="s">
        <v>250</v>
      </c>
      <c r="B350" s="426"/>
      <c r="C350" s="426"/>
      <c r="D350" s="426"/>
      <c r="E350" s="420" t="s">
        <v>249</v>
      </c>
      <c r="F350" s="421" t="s">
        <v>45</v>
      </c>
      <c r="G350" s="428"/>
      <c r="H350" s="585" t="s">
        <v>240</v>
      </c>
      <c r="I350" s="586"/>
      <c r="J350" s="39">
        <v>4000</v>
      </c>
      <c r="K350" s="457" t="s">
        <v>30</v>
      </c>
      <c r="L350" s="416" t="s">
        <v>596</v>
      </c>
      <c r="M350" s="313" t="s">
        <v>597</v>
      </c>
      <c r="O350" s="142"/>
      <c r="P350" s="199"/>
      <c r="Q350" s="471"/>
    </row>
    <row r="351" spans="1:17">
      <c r="A351" s="426" t="s">
        <v>251</v>
      </c>
      <c r="B351" s="426"/>
      <c r="C351" s="426"/>
      <c r="D351" s="426"/>
      <c r="E351" s="420"/>
      <c r="F351" s="421" t="s">
        <v>146</v>
      </c>
      <c r="G351" s="428"/>
      <c r="H351" s="585" t="s">
        <v>240</v>
      </c>
      <c r="I351" s="586"/>
      <c r="J351" s="422"/>
      <c r="K351" s="457" t="s">
        <v>30</v>
      </c>
      <c r="L351" s="416" t="s">
        <v>596</v>
      </c>
      <c r="M351" s="313" t="s">
        <v>597</v>
      </c>
      <c r="O351" s="142"/>
      <c r="P351" s="199"/>
    </row>
    <row r="352" spans="1:17">
      <c r="A352" s="426" t="s">
        <v>252</v>
      </c>
      <c r="B352" s="426"/>
      <c r="C352" s="426"/>
      <c r="D352" s="426"/>
      <c r="E352" s="420" t="s">
        <v>253</v>
      </c>
      <c r="F352" s="421" t="s">
        <v>254</v>
      </c>
      <c r="G352" s="428"/>
      <c r="H352" s="585" t="s">
        <v>240</v>
      </c>
      <c r="I352" s="586"/>
      <c r="J352" s="422"/>
      <c r="K352" s="457" t="s">
        <v>30</v>
      </c>
      <c r="L352" s="416" t="s">
        <v>596</v>
      </c>
      <c r="M352" s="313" t="s">
        <v>597</v>
      </c>
      <c r="O352" s="142"/>
      <c r="P352" s="199"/>
    </row>
    <row r="353" spans="1:17">
      <c r="A353" s="426" t="s">
        <v>786</v>
      </c>
      <c r="B353" s="426"/>
      <c r="C353" s="426"/>
      <c r="D353" s="426"/>
      <c r="E353" s="420"/>
      <c r="F353" s="421" t="s">
        <v>123</v>
      </c>
      <c r="G353" s="428"/>
      <c r="H353" s="423"/>
      <c r="I353" s="234"/>
      <c r="J353" s="422">
        <v>1</v>
      </c>
      <c r="K353" s="457" t="s">
        <v>30</v>
      </c>
      <c r="L353" s="416" t="s">
        <v>596</v>
      </c>
      <c r="M353" s="313" t="s">
        <v>597</v>
      </c>
      <c r="O353" s="142"/>
      <c r="P353" s="199"/>
      <c r="Q353" s="471"/>
    </row>
    <row r="354" spans="1:17">
      <c r="A354" s="426" t="s">
        <v>787</v>
      </c>
      <c r="B354" s="426"/>
      <c r="C354" s="426"/>
      <c r="D354" s="426"/>
      <c r="E354" s="418"/>
      <c r="F354" s="400"/>
      <c r="G354" s="434"/>
      <c r="H354" s="402"/>
      <c r="I354" s="341"/>
      <c r="J354" s="402"/>
      <c r="K354" s="329"/>
      <c r="L354" s="410"/>
      <c r="M354" s="411"/>
      <c r="O354" s="142"/>
      <c r="P354" s="199"/>
    </row>
    <row r="355" spans="1:17">
      <c r="A355" s="417" t="s">
        <v>255</v>
      </c>
      <c r="B355" s="426"/>
      <c r="C355" s="426"/>
      <c r="D355" s="426"/>
      <c r="E355" s="418"/>
      <c r="F355" s="400"/>
      <c r="G355" s="434"/>
      <c r="H355" s="402"/>
      <c r="I355" s="341"/>
      <c r="J355" s="402"/>
      <c r="K355" s="329"/>
      <c r="L355" s="410"/>
      <c r="M355" s="411"/>
      <c r="O355" s="142"/>
      <c r="P355" s="199"/>
    </row>
    <row r="356" spans="1:17">
      <c r="A356" s="426" t="s">
        <v>256</v>
      </c>
      <c r="B356" s="136"/>
      <c r="C356" s="136"/>
      <c r="D356" s="136"/>
      <c r="E356" s="60"/>
      <c r="F356" s="421" t="s">
        <v>45</v>
      </c>
      <c r="G356" s="535"/>
      <c r="H356" s="423" t="s">
        <v>770</v>
      </c>
      <c r="I356" s="332">
        <v>0</v>
      </c>
      <c r="J356" s="423" t="s">
        <v>770</v>
      </c>
      <c r="K356" s="457" t="s">
        <v>30</v>
      </c>
      <c r="L356" s="416" t="s">
        <v>596</v>
      </c>
      <c r="M356" s="313" t="s">
        <v>597</v>
      </c>
      <c r="O356" s="142"/>
      <c r="P356" s="199"/>
      <c r="Q356" s="471"/>
    </row>
    <row r="357" spans="1:17">
      <c r="A357" s="426" t="s">
        <v>257</v>
      </c>
      <c r="B357" s="136"/>
      <c r="C357" s="136"/>
      <c r="D357" s="136"/>
      <c r="E357" s="60"/>
      <c r="F357" s="421" t="s">
        <v>45</v>
      </c>
      <c r="G357" s="535"/>
      <c r="H357" s="423" t="s">
        <v>770</v>
      </c>
      <c r="I357" s="332">
        <v>0</v>
      </c>
      <c r="J357" s="423" t="s">
        <v>770</v>
      </c>
      <c r="K357" s="457" t="s">
        <v>30</v>
      </c>
      <c r="L357" s="416" t="s">
        <v>596</v>
      </c>
      <c r="M357" s="313" t="s">
        <v>597</v>
      </c>
      <c r="O357" s="142"/>
      <c r="P357" s="199"/>
      <c r="Q357" s="471"/>
    </row>
    <row r="358" spans="1:17">
      <c r="A358" s="426" t="s">
        <v>258</v>
      </c>
      <c r="B358" s="136"/>
      <c r="C358" s="136"/>
      <c r="D358" s="136"/>
      <c r="E358" s="61" t="s">
        <v>259</v>
      </c>
      <c r="F358" s="421" t="s">
        <v>45</v>
      </c>
      <c r="G358" s="428"/>
      <c r="H358" s="423" t="s">
        <v>770</v>
      </c>
      <c r="I358" s="332">
        <v>0</v>
      </c>
      <c r="J358" s="39">
        <v>500</v>
      </c>
      <c r="K358" s="457" t="s">
        <v>30</v>
      </c>
      <c r="L358" s="416" t="s">
        <v>596</v>
      </c>
      <c r="M358" s="313" t="s">
        <v>597</v>
      </c>
      <c r="O358" s="145"/>
      <c r="P358" s="199"/>
      <c r="Q358" s="471"/>
    </row>
    <row r="359" spans="1:17">
      <c r="A359" s="426" t="s">
        <v>260</v>
      </c>
      <c r="B359" s="136"/>
      <c r="C359" s="136"/>
      <c r="D359" s="136"/>
      <c r="E359" s="60"/>
      <c r="F359" s="421" t="s">
        <v>146</v>
      </c>
      <c r="G359" s="428"/>
      <c r="H359" s="423" t="s">
        <v>770</v>
      </c>
      <c r="I359" s="332">
        <v>0</v>
      </c>
      <c r="J359" s="422" t="s">
        <v>124</v>
      </c>
      <c r="K359" s="457" t="s">
        <v>30</v>
      </c>
      <c r="L359" s="416" t="s">
        <v>596</v>
      </c>
      <c r="M359" s="313" t="s">
        <v>597</v>
      </c>
      <c r="O359" s="142"/>
      <c r="P359" s="199"/>
    </row>
    <row r="360" spans="1:17">
      <c r="A360" s="426" t="s">
        <v>262</v>
      </c>
      <c r="B360" s="136"/>
      <c r="C360" s="136"/>
      <c r="D360" s="136"/>
      <c r="E360" s="18"/>
      <c r="F360" s="419"/>
      <c r="G360" s="429"/>
      <c r="H360" s="401"/>
      <c r="I360" s="254"/>
      <c r="J360" s="34"/>
      <c r="K360" s="333"/>
      <c r="L360" s="145"/>
      <c r="M360" s="141"/>
      <c r="O360" s="145"/>
      <c r="P360" s="199"/>
    </row>
    <row r="361" spans="1:17">
      <c r="A361" s="426" t="s">
        <v>263</v>
      </c>
      <c r="B361" s="136"/>
      <c r="C361" s="136"/>
      <c r="D361" s="136"/>
      <c r="E361" s="18"/>
      <c r="F361" s="419"/>
      <c r="G361" s="429"/>
      <c r="H361" s="401"/>
      <c r="I361" s="254"/>
      <c r="J361" s="34"/>
      <c r="K361" s="333"/>
      <c r="L361" s="145"/>
      <c r="M361" s="141"/>
      <c r="O361" s="145"/>
      <c r="P361" s="199"/>
    </row>
    <row r="362" spans="1:17">
      <c r="A362" s="426" t="s">
        <v>573</v>
      </c>
      <c r="B362" s="136"/>
      <c r="C362" s="136"/>
      <c r="D362" s="136"/>
      <c r="E362" s="200"/>
      <c r="F362" s="106"/>
      <c r="G362" s="252"/>
      <c r="H362" s="136"/>
      <c r="I362" s="329"/>
      <c r="J362" s="136"/>
      <c r="K362" s="329"/>
      <c r="L362" s="143"/>
      <c r="M362" s="85"/>
      <c r="O362" s="472"/>
      <c r="P362" s="199"/>
    </row>
    <row r="363" spans="1:17">
      <c r="A363" s="426" t="s">
        <v>264</v>
      </c>
      <c r="B363" s="136"/>
      <c r="C363" s="136"/>
      <c r="D363" s="136"/>
      <c r="E363" s="60"/>
      <c r="F363" s="421" t="s">
        <v>265</v>
      </c>
      <c r="G363" s="428"/>
      <c r="H363" s="422" t="s">
        <v>266</v>
      </c>
      <c r="I363" s="234">
        <v>0</v>
      </c>
      <c r="J363" s="422" t="s">
        <v>266</v>
      </c>
      <c r="K363" s="457" t="s">
        <v>30</v>
      </c>
      <c r="L363" s="416" t="s">
        <v>596</v>
      </c>
      <c r="M363" s="313" t="s">
        <v>597</v>
      </c>
      <c r="O363" s="142"/>
      <c r="P363" s="199"/>
    </row>
    <row r="364" spans="1:17">
      <c r="A364" s="426" t="s">
        <v>267</v>
      </c>
      <c r="B364" s="136"/>
      <c r="C364" s="136"/>
      <c r="D364" s="136"/>
      <c r="E364" s="60"/>
      <c r="F364" s="421" t="s">
        <v>146</v>
      </c>
      <c r="G364" s="428"/>
      <c r="H364" s="422" t="s">
        <v>261</v>
      </c>
      <c r="I364" s="234">
        <v>0</v>
      </c>
      <c r="J364" s="422"/>
      <c r="K364" s="457" t="s">
        <v>30</v>
      </c>
      <c r="L364" s="416" t="s">
        <v>596</v>
      </c>
      <c r="M364" s="313" t="s">
        <v>597</v>
      </c>
      <c r="O364" s="142"/>
      <c r="P364" s="199"/>
    </row>
    <row r="365" spans="1:17">
      <c r="A365" s="426" t="s">
        <v>268</v>
      </c>
      <c r="B365" s="136"/>
      <c r="C365" s="136"/>
      <c r="D365" s="136"/>
      <c r="E365" s="17" t="s">
        <v>269</v>
      </c>
      <c r="F365" s="400"/>
      <c r="G365" s="434"/>
      <c r="H365" s="402"/>
      <c r="I365" s="341"/>
      <c r="J365" s="402"/>
      <c r="K365" s="329"/>
      <c r="L365" s="410"/>
      <c r="M365" s="411"/>
      <c r="O365" s="142"/>
      <c r="P365" s="199"/>
    </row>
    <row r="366" spans="1:17">
      <c r="A366" s="426" t="s">
        <v>270</v>
      </c>
      <c r="B366" s="136"/>
      <c r="C366" s="136"/>
      <c r="D366" s="136"/>
      <c r="E366" s="18"/>
      <c r="F366" s="419"/>
      <c r="G366" s="429"/>
      <c r="H366" s="401"/>
      <c r="I366" s="254"/>
      <c r="J366" s="401"/>
      <c r="K366" s="333"/>
      <c r="L366" s="142"/>
      <c r="M366" s="141"/>
      <c r="O366" s="142"/>
      <c r="P366" s="199"/>
    </row>
    <row r="367" spans="1:17">
      <c r="A367" s="426" t="s">
        <v>271</v>
      </c>
      <c r="B367" s="136"/>
      <c r="C367" s="136"/>
      <c r="D367" s="136"/>
      <c r="E367" s="200"/>
      <c r="F367" s="136"/>
      <c r="G367" s="252"/>
      <c r="H367" s="136"/>
      <c r="I367" s="329"/>
      <c r="J367" s="136"/>
      <c r="K367" s="329"/>
      <c r="L367" s="143"/>
      <c r="M367" s="85"/>
      <c r="O367" s="472"/>
      <c r="P367" s="199"/>
    </row>
    <row r="368" spans="1:17">
      <c r="A368" s="426" t="s">
        <v>574</v>
      </c>
      <c r="B368" s="136"/>
      <c r="C368" s="136"/>
      <c r="D368" s="136"/>
      <c r="E368" s="60"/>
      <c r="F368" s="421" t="s">
        <v>45</v>
      </c>
      <c r="G368" s="428"/>
      <c r="H368" s="422" t="s">
        <v>266</v>
      </c>
      <c r="I368" s="234">
        <v>0</v>
      </c>
      <c r="J368" s="422" t="s">
        <v>266</v>
      </c>
      <c r="K368" s="457" t="s">
        <v>30</v>
      </c>
      <c r="L368" s="416" t="s">
        <v>596</v>
      </c>
      <c r="M368" s="313" t="s">
        <v>597</v>
      </c>
      <c r="O368" s="142"/>
      <c r="P368" s="199"/>
    </row>
    <row r="369" spans="1:17">
      <c r="A369" s="426" t="s">
        <v>788</v>
      </c>
      <c r="B369" s="426"/>
      <c r="C369" s="426"/>
      <c r="D369" s="426"/>
      <c r="E369" s="60" t="s">
        <v>245</v>
      </c>
      <c r="F369" s="421" t="s">
        <v>45</v>
      </c>
      <c r="G369" s="428"/>
      <c r="H369" s="243" t="s">
        <v>30</v>
      </c>
      <c r="I369" s="537">
        <v>0</v>
      </c>
      <c r="J369" s="243" t="s">
        <v>272</v>
      </c>
      <c r="K369" s="457" t="s">
        <v>30</v>
      </c>
      <c r="L369" s="416" t="s">
        <v>596</v>
      </c>
      <c r="M369" s="313" t="s">
        <v>597</v>
      </c>
      <c r="O369" s="142"/>
      <c r="P369" s="199"/>
      <c r="Q369" s="471"/>
    </row>
    <row r="370" spans="1:17">
      <c r="A370" s="257" t="s">
        <v>789</v>
      </c>
      <c r="B370" s="426"/>
      <c r="C370" s="426"/>
      <c r="D370" s="426"/>
      <c r="E370" s="60"/>
      <c r="F370" s="421" t="s">
        <v>45</v>
      </c>
      <c r="G370" s="428">
        <v>80</v>
      </c>
      <c r="H370" s="243" t="s">
        <v>30</v>
      </c>
      <c r="I370" s="537">
        <v>0</v>
      </c>
      <c r="J370" s="422" t="s">
        <v>770</v>
      </c>
      <c r="K370" s="538">
        <v>1</v>
      </c>
      <c r="L370" s="425"/>
      <c r="M370" s="313">
        <f>K370*L370</f>
        <v>0</v>
      </c>
      <c r="O370" s="145"/>
      <c r="P370" s="199"/>
      <c r="Q370" s="471"/>
    </row>
    <row r="371" spans="1:17">
      <c r="A371" s="431"/>
      <c r="B371" s="426"/>
      <c r="C371" s="426"/>
      <c r="D371" s="426"/>
      <c r="E371" s="41" t="s">
        <v>273</v>
      </c>
      <c r="F371" s="419"/>
      <c r="G371" s="247"/>
      <c r="H371" s="242"/>
      <c r="I371" s="343"/>
      <c r="J371" s="242"/>
      <c r="K371" s="337"/>
      <c r="L371" s="557"/>
      <c r="M371" s="126"/>
      <c r="O371" s="145"/>
      <c r="P371" s="199"/>
    </row>
    <row r="372" spans="1:17" ht="15.75" thickBot="1">
      <c r="A372" s="426"/>
      <c r="B372" s="426"/>
      <c r="C372" s="426"/>
      <c r="D372" s="426"/>
      <c r="E372" s="418"/>
      <c r="F372" s="419"/>
      <c r="G372" s="429"/>
      <c r="H372" s="401"/>
      <c r="I372" s="254"/>
      <c r="J372" s="238"/>
      <c r="K372" s="339" t="s">
        <v>233</v>
      </c>
      <c r="L372" s="577">
        <f>SUM(M343:M371)</f>
        <v>0</v>
      </c>
      <c r="M372" s="577"/>
      <c r="O372" s="473"/>
      <c r="P372" s="199"/>
    </row>
    <row r="373" spans="1:17">
      <c r="A373" s="417" t="s">
        <v>274</v>
      </c>
      <c r="B373" s="426"/>
      <c r="C373" s="426"/>
      <c r="D373" s="426"/>
      <c r="E373" s="418"/>
      <c r="F373" s="400"/>
      <c r="G373" s="434"/>
      <c r="H373" s="402"/>
      <c r="I373" s="341"/>
      <c r="J373" s="402"/>
      <c r="K373" s="329"/>
      <c r="L373" s="410"/>
      <c r="M373" s="411"/>
      <c r="O373" s="142"/>
      <c r="P373" s="199"/>
    </row>
    <row r="374" spans="1:17">
      <c r="A374" s="417"/>
      <c r="B374" s="426"/>
      <c r="C374" s="426"/>
      <c r="D374" s="426"/>
      <c r="E374" s="418"/>
      <c r="F374" s="400"/>
      <c r="G374" s="434"/>
      <c r="H374" s="402"/>
      <c r="I374" s="341"/>
      <c r="J374" s="402"/>
      <c r="K374" s="329"/>
      <c r="L374" s="410"/>
      <c r="M374" s="411"/>
      <c r="O374" s="142"/>
      <c r="P374" s="199"/>
    </row>
    <row r="375" spans="1:17">
      <c r="A375" s="417" t="s">
        <v>275</v>
      </c>
      <c r="B375" s="426"/>
      <c r="C375" s="426"/>
      <c r="D375" s="426"/>
      <c r="E375" s="112"/>
      <c r="F375" s="400"/>
      <c r="G375" s="434"/>
      <c r="H375" s="402"/>
      <c r="I375" s="341"/>
      <c r="J375" s="402"/>
      <c r="K375" s="329"/>
      <c r="L375" s="410"/>
      <c r="M375" s="411"/>
      <c r="O375" s="142"/>
      <c r="P375" s="199"/>
    </row>
    <row r="376" spans="1:17">
      <c r="A376" s="426" t="s">
        <v>276</v>
      </c>
      <c r="B376" s="426"/>
      <c r="C376" s="426"/>
      <c r="D376" s="426"/>
      <c r="E376" s="418"/>
      <c r="F376" s="400"/>
      <c r="G376" s="434"/>
      <c r="H376" s="402"/>
      <c r="I376" s="341"/>
      <c r="J376" s="402"/>
      <c r="K376" s="329"/>
      <c r="L376" s="410"/>
      <c r="M376" s="411"/>
      <c r="O376" s="142"/>
      <c r="P376" s="199"/>
    </row>
    <row r="377" spans="1:17">
      <c r="A377" s="426" t="s">
        <v>277</v>
      </c>
      <c r="B377" s="426"/>
      <c r="C377" s="426"/>
      <c r="D377" s="426"/>
      <c r="E377" s="418"/>
      <c r="F377" s="400"/>
      <c r="G377" s="434"/>
      <c r="H377" s="402"/>
      <c r="I377" s="341"/>
      <c r="J377" s="402"/>
      <c r="K377" s="329"/>
      <c r="L377" s="410"/>
      <c r="M377" s="411"/>
      <c r="O377" s="142"/>
      <c r="P377" s="199"/>
    </row>
    <row r="378" spans="1:17">
      <c r="A378" s="174" t="s">
        <v>278</v>
      </c>
      <c r="B378" s="426"/>
      <c r="C378" s="426"/>
      <c r="D378" s="426"/>
      <c r="E378" s="418"/>
      <c r="F378" s="400"/>
      <c r="G378" s="434"/>
      <c r="H378" s="402"/>
      <c r="I378" s="341"/>
      <c r="J378" s="402"/>
      <c r="K378" s="329"/>
      <c r="L378" s="410"/>
      <c r="M378" s="411"/>
      <c r="O378" s="142"/>
      <c r="P378" s="199"/>
    </row>
    <row r="379" spans="1:17">
      <c r="A379" s="426"/>
      <c r="B379" s="426"/>
      <c r="C379" s="426"/>
      <c r="D379" s="426"/>
      <c r="E379" s="418"/>
      <c r="F379" s="400"/>
      <c r="G379" s="434"/>
      <c r="H379" s="402"/>
      <c r="I379" s="341"/>
      <c r="J379" s="402"/>
      <c r="K379" s="329"/>
      <c r="L379" s="410"/>
      <c r="M379" s="411"/>
      <c r="O379" s="142"/>
      <c r="P379" s="199"/>
    </row>
    <row r="380" spans="1:17">
      <c r="A380" s="417" t="s">
        <v>279</v>
      </c>
      <c r="B380" s="426"/>
      <c r="C380" s="426"/>
      <c r="D380" s="426"/>
      <c r="E380" s="418"/>
      <c r="F380" s="400"/>
      <c r="G380" s="434"/>
      <c r="H380" s="402"/>
      <c r="I380" s="341"/>
      <c r="J380" s="402"/>
      <c r="K380" s="329"/>
      <c r="L380" s="410"/>
      <c r="M380" s="411"/>
      <c r="O380" s="142"/>
      <c r="P380" s="199"/>
    </row>
    <row r="381" spans="1:17">
      <c r="A381" s="426" t="s">
        <v>280</v>
      </c>
      <c r="B381" s="426"/>
      <c r="C381" s="426"/>
      <c r="D381" s="426"/>
      <c r="E381" s="418"/>
      <c r="F381" s="400"/>
      <c r="G381" s="434"/>
      <c r="H381" s="402"/>
      <c r="I381" s="341"/>
      <c r="J381" s="402"/>
      <c r="K381" s="329"/>
      <c r="L381" s="410"/>
      <c r="M381" s="411"/>
      <c r="O381" s="142"/>
      <c r="P381" s="199"/>
    </row>
    <row r="382" spans="1:17">
      <c r="A382" s="426"/>
      <c r="B382" s="426"/>
      <c r="C382" s="426"/>
      <c r="D382" s="426"/>
      <c r="E382" s="418"/>
      <c r="F382" s="400"/>
      <c r="G382" s="434"/>
      <c r="H382" s="402"/>
      <c r="I382" s="341"/>
      <c r="J382" s="402"/>
      <c r="K382" s="329"/>
      <c r="L382" s="410"/>
      <c r="M382" s="411"/>
      <c r="O382" s="142"/>
      <c r="P382" s="199"/>
    </row>
    <row r="383" spans="1:17">
      <c r="A383" s="417" t="s">
        <v>281</v>
      </c>
      <c r="B383" s="426"/>
      <c r="C383" s="426"/>
      <c r="D383" s="426"/>
      <c r="E383" s="418"/>
      <c r="F383" s="400"/>
      <c r="G383" s="434"/>
      <c r="H383" s="402"/>
      <c r="I383" s="341"/>
      <c r="J383" s="402"/>
      <c r="K383" s="329"/>
      <c r="L383" s="410"/>
      <c r="M383" s="411"/>
      <c r="O383" s="142"/>
      <c r="P383" s="199"/>
    </row>
    <row r="384" spans="1:17">
      <c r="A384" s="426" t="s">
        <v>282</v>
      </c>
      <c r="B384" s="426"/>
      <c r="C384" s="426"/>
      <c r="D384" s="426"/>
      <c r="E384" s="418"/>
      <c r="F384" s="400"/>
      <c r="G384" s="434"/>
      <c r="H384" s="402"/>
      <c r="I384" s="341"/>
      <c r="J384" s="402"/>
      <c r="K384" s="457" t="s">
        <v>30</v>
      </c>
      <c r="L384" s="416" t="s">
        <v>596</v>
      </c>
      <c r="M384" s="313" t="s">
        <v>597</v>
      </c>
      <c r="O384" s="142"/>
      <c r="P384" s="199"/>
    </row>
    <row r="385" spans="1:17">
      <c r="A385" s="426"/>
      <c r="B385" s="426"/>
      <c r="C385" s="426"/>
      <c r="D385" s="426"/>
      <c r="E385" s="418"/>
      <c r="F385" s="400"/>
      <c r="G385" s="434"/>
      <c r="H385" s="402"/>
      <c r="I385" s="341"/>
      <c r="J385" s="402"/>
      <c r="K385" s="333"/>
      <c r="L385" s="410"/>
      <c r="M385" s="141"/>
      <c r="O385" s="142"/>
      <c r="P385" s="199"/>
    </row>
    <row r="386" spans="1:17">
      <c r="A386" s="417" t="s">
        <v>283</v>
      </c>
      <c r="B386" s="426"/>
      <c r="C386" s="426"/>
      <c r="D386" s="426"/>
      <c r="E386" s="418"/>
      <c r="F386" s="400"/>
      <c r="G386" s="434"/>
      <c r="H386" s="402"/>
      <c r="I386" s="341"/>
      <c r="J386" s="402"/>
      <c r="K386" s="329"/>
      <c r="L386" s="410"/>
      <c r="M386" s="411"/>
      <c r="O386" s="142"/>
      <c r="P386" s="199"/>
    </row>
    <row r="387" spans="1:17">
      <c r="A387" s="426" t="s">
        <v>284</v>
      </c>
      <c r="B387" s="426"/>
      <c r="C387" s="426"/>
      <c r="D387" s="426"/>
      <c r="E387" s="418"/>
      <c r="F387" s="400"/>
      <c r="G387" s="434"/>
      <c r="H387" s="402"/>
      <c r="I387" s="341"/>
      <c r="J387" s="402"/>
      <c r="K387" s="332">
        <v>2</v>
      </c>
      <c r="L387" s="425"/>
      <c r="M387" s="424">
        <f>K387*L387</f>
        <v>0</v>
      </c>
      <c r="O387" s="142"/>
      <c r="P387" s="199"/>
      <c r="Q387" s="471"/>
    </row>
    <row r="388" spans="1:17">
      <c r="A388" s="426"/>
      <c r="B388" s="426"/>
      <c r="C388" s="426"/>
      <c r="D388" s="426"/>
      <c r="E388" s="418"/>
      <c r="F388" s="400"/>
      <c r="G388" s="434"/>
      <c r="H388" s="402"/>
      <c r="I388" s="341"/>
      <c r="J388" s="402"/>
      <c r="K388" s="333"/>
      <c r="L388" s="410"/>
      <c r="M388" s="141"/>
      <c r="O388" s="142"/>
      <c r="P388" s="199"/>
    </row>
    <row r="389" spans="1:17">
      <c r="A389" s="417" t="s">
        <v>285</v>
      </c>
      <c r="B389" s="426"/>
      <c r="C389" s="426"/>
      <c r="D389" s="426"/>
      <c r="E389" s="418"/>
      <c r="F389" s="400"/>
      <c r="G389" s="434"/>
      <c r="H389" s="402"/>
      <c r="I389" s="341"/>
      <c r="J389" s="402"/>
      <c r="K389" s="329"/>
      <c r="L389" s="410"/>
      <c r="M389" s="411"/>
      <c r="O389" s="142"/>
      <c r="P389" s="199"/>
    </row>
    <row r="390" spans="1:17">
      <c r="A390" s="426" t="s">
        <v>286</v>
      </c>
      <c r="B390" s="426"/>
      <c r="C390" s="426"/>
      <c r="D390" s="426"/>
      <c r="E390" s="418"/>
      <c r="F390" s="400"/>
      <c r="G390" s="434"/>
      <c r="H390" s="402"/>
      <c r="I390" s="341"/>
      <c r="J390" s="422" t="s">
        <v>287</v>
      </c>
      <c r="K390" s="457">
        <v>2</v>
      </c>
      <c r="L390" s="425"/>
      <c r="M390" s="313">
        <f>L390*K390</f>
        <v>0</v>
      </c>
      <c r="O390" s="142"/>
      <c r="P390" s="199"/>
      <c r="Q390" s="471"/>
    </row>
    <row r="391" spans="1:17">
      <c r="A391" s="426"/>
      <c r="B391" s="426"/>
      <c r="C391" s="426"/>
      <c r="D391" s="426"/>
      <c r="E391" s="418"/>
      <c r="F391" s="400"/>
      <c r="G391" s="434"/>
      <c r="H391" s="402"/>
      <c r="I391" s="341"/>
      <c r="J391" s="401"/>
      <c r="K391" s="333"/>
      <c r="L391" s="142"/>
      <c r="M391" s="141"/>
      <c r="O391" s="142"/>
      <c r="P391" s="199"/>
    </row>
    <row r="392" spans="1:17">
      <c r="A392" s="417" t="s">
        <v>288</v>
      </c>
      <c r="B392" s="426"/>
      <c r="C392" s="426"/>
      <c r="D392" s="426"/>
      <c r="E392" s="420" t="s">
        <v>289</v>
      </c>
      <c r="F392" s="400"/>
      <c r="G392" s="434"/>
      <c r="H392" s="402"/>
      <c r="I392" s="341"/>
      <c r="J392" s="402"/>
      <c r="K392" s="329"/>
      <c r="L392" s="410"/>
      <c r="M392" s="411"/>
      <c r="O392" s="142"/>
      <c r="P392" s="199"/>
    </row>
    <row r="393" spans="1:17">
      <c r="A393" s="426" t="s">
        <v>290</v>
      </c>
      <c r="B393" s="426"/>
      <c r="C393" s="426"/>
      <c r="D393" s="402"/>
      <c r="E393" s="420" t="s">
        <v>291</v>
      </c>
      <c r="F393" s="175" t="s">
        <v>72</v>
      </c>
      <c r="G393" s="428">
        <v>376</v>
      </c>
      <c r="H393" s="422">
        <v>40</v>
      </c>
      <c r="I393" s="234">
        <f>+G393/H393</f>
        <v>9.4</v>
      </c>
      <c r="J393" s="422" t="s">
        <v>292</v>
      </c>
      <c r="K393" s="332">
        <v>5</v>
      </c>
      <c r="L393" s="425"/>
      <c r="M393" s="424">
        <f>K393*L393</f>
        <v>0</v>
      </c>
      <c r="O393" s="142"/>
      <c r="P393" s="199"/>
      <c r="Q393" s="471"/>
    </row>
    <row r="394" spans="1:17">
      <c r="A394" s="426" t="s">
        <v>293</v>
      </c>
      <c r="B394" s="426"/>
      <c r="C394" s="426"/>
      <c r="D394" s="426"/>
      <c r="E394" s="420" t="s">
        <v>294</v>
      </c>
      <c r="F394" s="175" t="s">
        <v>72</v>
      </c>
      <c r="G394" s="428">
        <v>331</v>
      </c>
      <c r="H394" s="422">
        <v>40</v>
      </c>
      <c r="I394" s="234">
        <f t="shared" ref="I394" si="20">+G394/H394</f>
        <v>8.2750000000000004</v>
      </c>
      <c r="J394" s="422" t="s">
        <v>292</v>
      </c>
      <c r="K394" s="332">
        <v>2</v>
      </c>
      <c r="L394" s="425"/>
      <c r="M394" s="424">
        <f>K394*L394</f>
        <v>0</v>
      </c>
      <c r="O394" s="142"/>
      <c r="P394" s="199"/>
      <c r="Q394" s="471"/>
    </row>
    <row r="395" spans="1:17">
      <c r="A395" s="426" t="s">
        <v>295</v>
      </c>
      <c r="B395" s="426"/>
      <c r="C395" s="426"/>
      <c r="D395" s="426"/>
      <c r="E395" s="420" t="s">
        <v>294</v>
      </c>
      <c r="F395" s="175" t="s">
        <v>72</v>
      </c>
      <c r="G395" s="428">
        <v>0</v>
      </c>
      <c r="H395" s="422" t="s">
        <v>771</v>
      </c>
      <c r="I395" s="234">
        <f>+G395/20</f>
        <v>0</v>
      </c>
      <c r="J395" s="422" t="s">
        <v>292</v>
      </c>
      <c r="K395" s="457" t="s">
        <v>30</v>
      </c>
      <c r="L395" s="416" t="s">
        <v>596</v>
      </c>
      <c r="M395" s="313" t="s">
        <v>597</v>
      </c>
      <c r="O395" s="142"/>
      <c r="P395" s="199"/>
      <c r="Q395" s="471"/>
    </row>
    <row r="396" spans="1:17">
      <c r="A396" s="426"/>
      <c r="B396" s="426"/>
      <c r="C396" s="426"/>
      <c r="D396" s="426"/>
      <c r="E396" s="418"/>
      <c r="F396" s="419" t="s">
        <v>296</v>
      </c>
      <c r="G396" s="429"/>
      <c r="H396" s="401"/>
      <c r="I396" s="341"/>
      <c r="J396" s="401"/>
      <c r="K396" s="333"/>
      <c r="L396" s="142"/>
      <c r="M396" s="141"/>
      <c r="O396" s="142"/>
      <c r="P396" s="199"/>
    </row>
    <row r="397" spans="1:17">
      <c r="A397" s="426"/>
      <c r="B397" s="426"/>
      <c r="C397" s="426"/>
      <c r="D397" s="426"/>
      <c r="E397" s="418"/>
      <c r="F397" s="419" t="s">
        <v>762</v>
      </c>
      <c r="G397" s="429"/>
      <c r="H397" s="401"/>
      <c r="I397" s="341"/>
      <c r="J397" s="401"/>
      <c r="K397" s="333"/>
      <c r="L397" s="142"/>
      <c r="M397" s="141"/>
      <c r="O397" s="142"/>
      <c r="P397" s="199"/>
    </row>
    <row r="398" spans="1:17">
      <c r="A398" s="417" t="s">
        <v>297</v>
      </c>
      <c r="B398" s="426"/>
      <c r="C398" s="426"/>
      <c r="D398" s="426"/>
      <c r="E398" s="418"/>
      <c r="F398" s="400"/>
      <c r="G398" s="434"/>
      <c r="H398" s="402"/>
      <c r="I398" s="341"/>
      <c r="J398" s="402"/>
      <c r="K398" s="329"/>
      <c r="L398" s="410"/>
      <c r="M398" s="411"/>
      <c r="O398" s="142"/>
      <c r="P398" s="199"/>
    </row>
    <row r="399" spans="1:17">
      <c r="A399" s="417" t="s">
        <v>298</v>
      </c>
      <c r="B399" s="426"/>
      <c r="C399" s="426"/>
      <c r="D399" s="426"/>
      <c r="E399" s="418"/>
      <c r="F399" s="400"/>
      <c r="G399" s="434"/>
      <c r="H399" s="402"/>
      <c r="I399" s="341"/>
      <c r="J399" s="402"/>
      <c r="K399" s="329"/>
      <c r="L399" s="410"/>
      <c r="M399" s="411"/>
      <c r="O399" s="142"/>
      <c r="P399" s="199"/>
    </row>
    <row r="400" spans="1:17">
      <c r="A400" s="426" t="s">
        <v>299</v>
      </c>
      <c r="B400" s="426"/>
      <c r="C400" s="426"/>
      <c r="D400" s="426"/>
      <c r="E400" s="420" t="s">
        <v>300</v>
      </c>
      <c r="F400" s="175" t="s">
        <v>72</v>
      </c>
      <c r="G400" s="428">
        <v>376</v>
      </c>
      <c r="H400" s="422" t="s">
        <v>301</v>
      </c>
      <c r="I400" s="234">
        <v>10</v>
      </c>
      <c r="J400" s="422" t="s">
        <v>302</v>
      </c>
      <c r="K400" s="332">
        <v>5</v>
      </c>
      <c r="L400" s="425"/>
      <c r="M400" s="424">
        <f>K400*L400</f>
        <v>0</v>
      </c>
      <c r="O400" s="142"/>
      <c r="P400" s="199"/>
      <c r="Q400" s="471"/>
    </row>
    <row r="401" spans="1:17">
      <c r="A401" s="426" t="s">
        <v>825</v>
      </c>
      <c r="B401" s="426"/>
      <c r="C401" s="426"/>
      <c r="D401" s="426"/>
      <c r="E401" s="420" t="s">
        <v>304</v>
      </c>
      <c r="F401" s="175" t="s">
        <v>72</v>
      </c>
      <c r="G401" s="428">
        <v>376</v>
      </c>
      <c r="H401" s="422" t="s">
        <v>301</v>
      </c>
      <c r="I401" s="234">
        <v>10</v>
      </c>
      <c r="J401" s="422" t="s">
        <v>302</v>
      </c>
      <c r="K401" s="332">
        <v>5</v>
      </c>
      <c r="L401" s="425"/>
      <c r="M401" s="424">
        <f>K401*L401</f>
        <v>0</v>
      </c>
      <c r="O401" s="142"/>
      <c r="P401" s="199"/>
      <c r="Q401" s="471"/>
    </row>
    <row r="402" spans="1:17">
      <c r="A402" s="426" t="s">
        <v>305</v>
      </c>
      <c r="B402" s="426"/>
      <c r="C402" s="426"/>
      <c r="D402" s="426"/>
      <c r="E402" s="420" t="s">
        <v>306</v>
      </c>
      <c r="F402" s="175" t="s">
        <v>72</v>
      </c>
      <c r="G402" s="428">
        <v>343</v>
      </c>
      <c r="H402" s="422" t="s">
        <v>307</v>
      </c>
      <c r="I402" s="234">
        <v>3</v>
      </c>
      <c r="J402" s="422" t="s">
        <v>287</v>
      </c>
      <c r="K402" s="332">
        <v>2</v>
      </c>
      <c r="L402" s="425"/>
      <c r="M402" s="424">
        <f>K402*L402</f>
        <v>0</v>
      </c>
      <c r="O402" s="142"/>
      <c r="P402" s="199"/>
      <c r="Q402" s="471"/>
    </row>
    <row r="403" spans="1:17">
      <c r="A403" s="426" t="s">
        <v>308</v>
      </c>
      <c r="B403" s="426"/>
      <c r="C403" s="426"/>
      <c r="D403" s="426"/>
      <c r="E403" s="420" t="s">
        <v>309</v>
      </c>
      <c r="F403" s="175" t="s">
        <v>72</v>
      </c>
      <c r="G403" s="428">
        <v>331</v>
      </c>
      <c r="H403" s="422" t="s">
        <v>310</v>
      </c>
      <c r="I403" s="234">
        <v>1</v>
      </c>
      <c r="J403" s="422" t="s">
        <v>311</v>
      </c>
      <c r="K403" s="332">
        <v>1</v>
      </c>
      <c r="L403" s="425"/>
      <c r="M403" s="424">
        <f>K403*L403</f>
        <v>0</v>
      </c>
      <c r="O403" s="142"/>
      <c r="P403" s="199"/>
      <c r="Q403" s="471"/>
    </row>
    <row r="404" spans="1:17">
      <c r="A404" s="426" t="s">
        <v>312</v>
      </c>
      <c r="B404" s="426"/>
      <c r="C404" s="426"/>
      <c r="D404" s="426"/>
      <c r="E404" s="418"/>
      <c r="F404" s="62"/>
      <c r="G404" s="253"/>
      <c r="H404" s="63"/>
      <c r="I404" s="374"/>
      <c r="J404" s="63"/>
      <c r="K404" s="439"/>
      <c r="L404" s="132"/>
      <c r="M404" s="86"/>
      <c r="O404" s="144"/>
      <c r="P404" s="199"/>
    </row>
    <row r="405" spans="1:17">
      <c r="A405" s="426" t="s">
        <v>313</v>
      </c>
      <c r="B405" s="426"/>
      <c r="C405" s="426"/>
      <c r="D405" s="426"/>
      <c r="E405" s="420" t="s">
        <v>309</v>
      </c>
      <c r="F405" s="421" t="s">
        <v>72</v>
      </c>
      <c r="G405" s="428">
        <v>0</v>
      </c>
      <c r="H405" s="422" t="s">
        <v>314</v>
      </c>
      <c r="I405" s="234">
        <v>0</v>
      </c>
      <c r="J405" s="422" t="s">
        <v>311</v>
      </c>
      <c r="K405" s="457" t="s">
        <v>30</v>
      </c>
      <c r="L405" s="416" t="s">
        <v>596</v>
      </c>
      <c r="M405" s="313" t="s">
        <v>597</v>
      </c>
      <c r="O405" s="142"/>
      <c r="P405" s="199"/>
      <c r="Q405" s="471"/>
    </row>
    <row r="406" spans="1:17">
      <c r="A406" s="431"/>
      <c r="B406" s="431"/>
      <c r="C406" s="431"/>
      <c r="E406" s="320" t="s">
        <v>763</v>
      </c>
      <c r="G406" s="433"/>
      <c r="I406" s="458"/>
      <c r="K406" s="458"/>
      <c r="L406" s="433"/>
      <c r="O406" s="469"/>
      <c r="P406" s="199"/>
    </row>
    <row r="407" spans="1:17">
      <c r="A407" s="426"/>
      <c r="B407" s="426"/>
      <c r="C407" s="426"/>
      <c r="D407" s="426"/>
      <c r="E407" s="320" t="s">
        <v>852</v>
      </c>
      <c r="F407" s="419"/>
      <c r="G407" s="429"/>
      <c r="H407" s="401"/>
      <c r="I407" s="254"/>
      <c r="J407" s="401"/>
      <c r="K407" s="333"/>
      <c r="L407" s="142"/>
      <c r="M407" s="141"/>
      <c r="O407" s="142"/>
      <c r="P407" s="199"/>
    </row>
    <row r="408" spans="1:17">
      <c r="A408" s="426"/>
      <c r="B408" s="426"/>
      <c r="C408" s="426"/>
      <c r="D408" s="426"/>
      <c r="E408" s="320" t="s">
        <v>765</v>
      </c>
      <c r="F408" s="419"/>
      <c r="G408" s="429"/>
      <c r="H408" s="401"/>
      <c r="I408" s="254"/>
      <c r="J408" s="401"/>
      <c r="K408" s="333"/>
      <c r="L408" s="142"/>
      <c r="M408" s="141"/>
      <c r="O408" s="142"/>
      <c r="P408" s="199"/>
    </row>
    <row r="409" spans="1:17">
      <c r="A409" s="417" t="s">
        <v>315</v>
      </c>
      <c r="B409" s="426"/>
      <c r="C409" s="426"/>
      <c r="D409" s="426"/>
      <c r="E409" s="418"/>
      <c r="F409" s="400"/>
      <c r="G409" s="434"/>
      <c r="H409" s="402"/>
      <c r="I409" s="341"/>
      <c r="J409" s="402"/>
      <c r="K409" s="329"/>
      <c r="L409" s="410"/>
      <c r="M409" s="411"/>
      <c r="O409" s="142"/>
      <c r="P409" s="199"/>
    </row>
    <row r="410" spans="1:17">
      <c r="A410" s="426" t="s">
        <v>299</v>
      </c>
      <c r="B410" s="426"/>
      <c r="C410" s="426"/>
      <c r="D410" s="426"/>
      <c r="E410" s="420" t="s">
        <v>300</v>
      </c>
      <c r="F410" s="175" t="s">
        <v>34</v>
      </c>
      <c r="G410" s="428">
        <v>25</v>
      </c>
      <c r="H410" s="422" t="s">
        <v>809</v>
      </c>
      <c r="I410" s="234">
        <f>+G410/8</f>
        <v>3.125</v>
      </c>
      <c r="J410" s="422" t="s">
        <v>302</v>
      </c>
      <c r="K410" s="332">
        <v>1</v>
      </c>
      <c r="L410" s="425"/>
      <c r="M410" s="424">
        <f>K410*L410</f>
        <v>0</v>
      </c>
      <c r="O410" s="142"/>
      <c r="P410" s="199"/>
      <c r="Q410" s="471"/>
    </row>
    <row r="411" spans="1:17">
      <c r="A411" s="426" t="s">
        <v>303</v>
      </c>
      <c r="B411" s="426"/>
      <c r="C411" s="426"/>
      <c r="D411" s="426"/>
      <c r="E411" s="420" t="s">
        <v>304</v>
      </c>
      <c r="F411" s="175" t="s">
        <v>34</v>
      </c>
      <c r="G411" s="428">
        <v>25</v>
      </c>
      <c r="H411" s="422" t="s">
        <v>809</v>
      </c>
      <c r="I411" s="234">
        <f t="shared" ref="I411" si="21">+G411/8</f>
        <v>3.125</v>
      </c>
      <c r="J411" s="422" t="s">
        <v>302</v>
      </c>
      <c r="K411" s="332">
        <v>1</v>
      </c>
      <c r="L411" s="425"/>
      <c r="M411" s="424">
        <f>K411*L411</f>
        <v>0</v>
      </c>
      <c r="O411" s="142"/>
      <c r="P411" s="199"/>
      <c r="Q411" s="471"/>
    </row>
    <row r="412" spans="1:17">
      <c r="A412" s="426" t="s">
        <v>305</v>
      </c>
      <c r="B412" s="426"/>
      <c r="C412" s="426"/>
      <c r="D412" s="426"/>
      <c r="E412" s="420" t="s">
        <v>306</v>
      </c>
      <c r="F412" s="175" t="s">
        <v>34</v>
      </c>
      <c r="G412" s="428">
        <v>25</v>
      </c>
      <c r="H412" s="422" t="s">
        <v>307</v>
      </c>
      <c r="I412" s="234">
        <f>+G412/500</f>
        <v>0.05</v>
      </c>
      <c r="J412" s="422" t="s">
        <v>287</v>
      </c>
      <c r="K412" s="332">
        <v>1</v>
      </c>
      <c r="L412" s="425"/>
      <c r="M412" s="424">
        <f>K412*L412</f>
        <v>0</v>
      </c>
      <c r="O412" s="142"/>
      <c r="P412" s="199"/>
      <c r="Q412" s="471"/>
    </row>
    <row r="413" spans="1:17">
      <c r="A413" s="426" t="s">
        <v>308</v>
      </c>
      <c r="B413" s="426"/>
      <c r="C413" s="426"/>
      <c r="D413" s="426"/>
      <c r="E413" s="420" t="s">
        <v>309</v>
      </c>
      <c r="F413" s="175" t="s">
        <v>34</v>
      </c>
      <c r="G413" s="428"/>
      <c r="H413" s="422" t="s">
        <v>310</v>
      </c>
      <c r="I413" s="234">
        <f>+G413/2000</f>
        <v>0</v>
      </c>
      <c r="J413" s="422" t="s">
        <v>311</v>
      </c>
      <c r="K413" s="457" t="s">
        <v>30</v>
      </c>
      <c r="L413" s="416" t="s">
        <v>596</v>
      </c>
      <c r="M413" s="313" t="s">
        <v>597</v>
      </c>
      <c r="O413" s="142"/>
      <c r="P413" s="199"/>
      <c r="Q413" s="471"/>
    </row>
    <row r="414" spans="1:17">
      <c r="A414" s="426"/>
      <c r="B414" s="426"/>
      <c r="C414" s="426"/>
      <c r="D414" s="426"/>
      <c r="E414" s="418"/>
      <c r="F414" s="419"/>
      <c r="G414" s="429"/>
      <c r="H414" s="401"/>
      <c r="I414" s="254"/>
      <c r="J414" s="401"/>
      <c r="K414" s="333"/>
      <c r="L414" s="142"/>
      <c r="M414" s="141"/>
      <c r="O414" s="142"/>
      <c r="P414" s="199"/>
    </row>
    <row r="415" spans="1:17">
      <c r="A415" s="417" t="s">
        <v>316</v>
      </c>
      <c r="B415" s="426"/>
      <c r="C415" s="426"/>
      <c r="D415" s="426"/>
      <c r="E415" s="418"/>
      <c r="F415" s="400"/>
      <c r="G415" s="434"/>
      <c r="H415" s="402"/>
      <c r="I415" s="341"/>
      <c r="J415" s="402"/>
      <c r="K415" s="329"/>
      <c r="L415" s="410"/>
      <c r="M415" s="411"/>
      <c r="O415" s="142"/>
      <c r="P415" s="199"/>
    </row>
    <row r="416" spans="1:17">
      <c r="A416" s="426" t="s">
        <v>299</v>
      </c>
      <c r="B416" s="426"/>
      <c r="C416" s="426"/>
      <c r="D416" s="426"/>
      <c r="E416" s="420" t="s">
        <v>300</v>
      </c>
      <c r="F416" s="175" t="s">
        <v>34</v>
      </c>
      <c r="G416" s="428">
        <v>6</v>
      </c>
      <c r="H416" s="422" t="s">
        <v>809</v>
      </c>
      <c r="I416" s="234">
        <f>+G416/8</f>
        <v>0.75</v>
      </c>
      <c r="J416" s="422" t="s">
        <v>302</v>
      </c>
      <c r="K416" s="457">
        <v>1</v>
      </c>
      <c r="L416" s="425"/>
      <c r="M416" s="424">
        <f>K416*L416</f>
        <v>0</v>
      </c>
      <c r="O416" s="142"/>
      <c r="P416" s="199"/>
      <c r="Q416" s="471"/>
    </row>
    <row r="417" spans="1:17">
      <c r="A417" s="426" t="s">
        <v>303</v>
      </c>
      <c r="B417" s="426"/>
      <c r="C417" s="426"/>
      <c r="D417" s="426"/>
      <c r="E417" s="420" t="s">
        <v>304</v>
      </c>
      <c r="F417" s="175" t="s">
        <v>34</v>
      </c>
      <c r="G417" s="428">
        <v>6</v>
      </c>
      <c r="H417" s="422" t="s">
        <v>809</v>
      </c>
      <c r="I417" s="234">
        <f t="shared" ref="I417" si="22">+G417/8</f>
        <v>0.75</v>
      </c>
      <c r="J417" s="422" t="s">
        <v>302</v>
      </c>
      <c r="K417" s="457">
        <v>1</v>
      </c>
      <c r="L417" s="425"/>
      <c r="M417" s="424">
        <f>K417*L417</f>
        <v>0</v>
      </c>
      <c r="O417" s="142"/>
      <c r="P417" s="199"/>
      <c r="Q417" s="471"/>
    </row>
    <row r="418" spans="1:17">
      <c r="A418" s="426" t="s">
        <v>305</v>
      </c>
      <c r="B418" s="426"/>
      <c r="C418" s="426"/>
      <c r="D418" s="426"/>
      <c r="E418" s="420" t="s">
        <v>306</v>
      </c>
      <c r="F418" s="175" t="s">
        <v>34</v>
      </c>
      <c r="G418" s="428">
        <v>6</v>
      </c>
      <c r="H418" s="422" t="s">
        <v>307</v>
      </c>
      <c r="I418" s="234">
        <f>+G418/500</f>
        <v>1.2E-2</v>
      </c>
      <c r="J418" s="422" t="s">
        <v>287</v>
      </c>
      <c r="K418" s="332">
        <v>1</v>
      </c>
      <c r="L418" s="425"/>
      <c r="M418" s="424">
        <f>K418*L418</f>
        <v>0</v>
      </c>
      <c r="O418" s="142"/>
      <c r="P418" s="199"/>
      <c r="Q418" s="471"/>
    </row>
    <row r="419" spans="1:17">
      <c r="A419" s="426"/>
      <c r="B419" s="426"/>
      <c r="C419" s="426"/>
      <c r="D419" s="426"/>
      <c r="E419" s="418"/>
      <c r="F419" s="419"/>
      <c r="G419" s="429"/>
      <c r="H419" s="401"/>
      <c r="I419" s="254"/>
      <c r="J419" s="401"/>
      <c r="K419" s="333"/>
      <c r="L419" s="142"/>
      <c r="M419" s="141"/>
      <c r="O419" s="142"/>
      <c r="P419" s="199"/>
    </row>
    <row r="420" spans="1:17">
      <c r="A420" s="417" t="s">
        <v>808</v>
      </c>
      <c r="B420" s="426"/>
      <c r="C420" s="426"/>
      <c r="D420" s="426"/>
      <c r="E420" s="418"/>
      <c r="F420" s="400"/>
      <c r="G420" s="434"/>
      <c r="H420" s="402"/>
      <c r="I420" s="341"/>
      <c r="J420" s="402"/>
      <c r="K420" s="329"/>
      <c r="L420" s="410"/>
      <c r="M420" s="411"/>
      <c r="O420" s="142"/>
      <c r="P420" s="199"/>
    </row>
    <row r="421" spans="1:17">
      <c r="A421" s="426" t="s">
        <v>299</v>
      </c>
      <c r="B421" s="426"/>
      <c r="C421" s="426"/>
      <c r="D421" s="426"/>
      <c r="E421" s="420" t="s">
        <v>300</v>
      </c>
      <c r="F421" s="175" t="s">
        <v>107</v>
      </c>
      <c r="G421" s="428"/>
      <c r="H421" s="422" t="s">
        <v>809</v>
      </c>
      <c r="I421" s="234">
        <f>+G421/8</f>
        <v>0</v>
      </c>
      <c r="J421" s="422" t="s">
        <v>302</v>
      </c>
      <c r="K421" s="457" t="s">
        <v>30</v>
      </c>
      <c r="L421" s="416" t="s">
        <v>596</v>
      </c>
      <c r="M421" s="313" t="s">
        <v>597</v>
      </c>
      <c r="O421" s="142"/>
      <c r="P421" s="199"/>
      <c r="Q421" s="471"/>
    </row>
    <row r="422" spans="1:17">
      <c r="A422" s="426" t="s">
        <v>825</v>
      </c>
      <c r="B422" s="426"/>
      <c r="C422" s="426"/>
      <c r="D422" s="426"/>
      <c r="E422" s="420" t="s">
        <v>304</v>
      </c>
      <c r="F422" s="175" t="s">
        <v>107</v>
      </c>
      <c r="G422" s="428"/>
      <c r="H422" s="422" t="s">
        <v>809</v>
      </c>
      <c r="I422" s="234">
        <f t="shared" ref="I422" si="23">+G422/8</f>
        <v>0</v>
      </c>
      <c r="J422" s="422" t="s">
        <v>302</v>
      </c>
      <c r="K422" s="457" t="s">
        <v>30</v>
      </c>
      <c r="L422" s="416" t="s">
        <v>596</v>
      </c>
      <c r="M422" s="313" t="s">
        <v>597</v>
      </c>
      <c r="O422" s="142"/>
      <c r="P422" s="199"/>
      <c r="Q422" s="471"/>
    </row>
    <row r="423" spans="1:17">
      <c r="A423" s="426" t="s">
        <v>305</v>
      </c>
      <c r="B423" s="426"/>
      <c r="C423" s="426"/>
      <c r="D423" s="426"/>
      <c r="E423" s="420" t="s">
        <v>306</v>
      </c>
      <c r="F423" s="175" t="s">
        <v>107</v>
      </c>
      <c r="G423" s="428"/>
      <c r="H423" s="422" t="s">
        <v>307</v>
      </c>
      <c r="I423" s="234">
        <f>+G423/500</f>
        <v>0</v>
      </c>
      <c r="J423" s="422" t="s">
        <v>287</v>
      </c>
      <c r="K423" s="457" t="s">
        <v>30</v>
      </c>
      <c r="L423" s="416" t="s">
        <v>596</v>
      </c>
      <c r="M423" s="313" t="s">
        <v>597</v>
      </c>
      <c r="O423" s="142"/>
      <c r="P423" s="199"/>
      <c r="Q423" s="471"/>
    </row>
    <row r="424" spans="1:17">
      <c r="A424" s="426"/>
      <c r="B424" s="426"/>
      <c r="C424" s="426"/>
      <c r="D424" s="431"/>
      <c r="E424" s="320" t="s">
        <v>763</v>
      </c>
      <c r="F424" s="419"/>
      <c r="G424" s="429"/>
      <c r="H424" s="401"/>
      <c r="I424" s="254"/>
      <c r="J424" s="401"/>
      <c r="K424" s="333"/>
      <c r="L424" s="142"/>
      <c r="M424" s="141"/>
      <c r="O424" s="142"/>
      <c r="P424" s="199"/>
    </row>
    <row r="425" spans="1:17">
      <c r="A425" s="426"/>
      <c r="B425" s="426"/>
      <c r="C425" s="426"/>
      <c r="D425" s="431"/>
      <c r="E425" s="320" t="s">
        <v>764</v>
      </c>
      <c r="F425" s="419"/>
      <c r="G425" s="429"/>
      <c r="H425" s="401"/>
      <c r="I425" s="254"/>
      <c r="J425" s="401"/>
      <c r="K425" s="333"/>
      <c r="L425" s="142"/>
      <c r="M425" s="141"/>
      <c r="O425" s="142"/>
      <c r="P425" s="199"/>
    </row>
    <row r="426" spans="1:17">
      <c r="A426" s="426"/>
      <c r="B426" s="426"/>
      <c r="C426" s="426"/>
      <c r="D426" s="431"/>
      <c r="E426" s="320" t="s">
        <v>765</v>
      </c>
      <c r="F426" s="419"/>
      <c r="G426" s="429"/>
      <c r="H426" s="401"/>
      <c r="I426" s="254"/>
      <c r="J426" s="401"/>
      <c r="K426" s="333"/>
      <c r="L426" s="142"/>
      <c r="M426" s="141"/>
      <c r="O426" s="142"/>
      <c r="P426" s="199"/>
    </row>
    <row r="427" spans="1:17">
      <c r="A427" s="426"/>
      <c r="B427" s="426"/>
      <c r="C427" s="426"/>
      <c r="D427" s="426"/>
      <c r="E427" s="418"/>
      <c r="F427" s="419"/>
      <c r="G427" s="429"/>
      <c r="H427" s="401"/>
      <c r="I427" s="254"/>
      <c r="J427" s="401"/>
      <c r="K427" s="333"/>
      <c r="L427" s="142"/>
      <c r="M427" s="141"/>
      <c r="O427" s="142"/>
      <c r="P427" s="199"/>
    </row>
    <row r="428" spans="1:17" ht="15.75" thickBot="1">
      <c r="A428" s="426"/>
      <c r="B428" s="426"/>
      <c r="C428" s="426"/>
      <c r="D428" s="426"/>
      <c r="E428" s="418"/>
      <c r="F428" s="400"/>
      <c r="G428" s="434"/>
      <c r="H428" s="426"/>
      <c r="I428" s="341"/>
      <c r="J428" s="238"/>
      <c r="K428" s="340" t="s">
        <v>274</v>
      </c>
      <c r="L428" s="570">
        <f>SUM(M384:M423)</f>
        <v>0</v>
      </c>
      <c r="M428" s="570"/>
      <c r="O428" s="473"/>
      <c r="P428" s="199"/>
    </row>
    <row r="429" spans="1:17">
      <c r="A429" s="426"/>
      <c r="B429" s="426"/>
      <c r="C429" s="426"/>
      <c r="D429" s="426"/>
      <c r="E429" s="404"/>
      <c r="F429" s="419"/>
      <c r="G429" s="245"/>
      <c r="H429" s="401"/>
      <c r="I429" s="254"/>
      <c r="J429" s="34"/>
      <c r="K429" s="333"/>
      <c r="L429" s="145"/>
      <c r="M429" s="141"/>
      <c r="O429" s="145"/>
      <c r="P429" s="199"/>
    </row>
    <row r="430" spans="1:17">
      <c r="A430" s="417" t="s">
        <v>761</v>
      </c>
      <c r="B430" s="438"/>
      <c r="C430" s="438"/>
      <c r="D430" s="438"/>
      <c r="E430" s="404"/>
      <c r="F430" s="426"/>
      <c r="G430" s="284"/>
      <c r="H430" s="426"/>
      <c r="I430" s="375"/>
      <c r="J430" s="402"/>
      <c r="K430" s="341"/>
      <c r="L430" s="217"/>
      <c r="M430" s="87"/>
      <c r="O430" s="490"/>
      <c r="P430" s="199"/>
    </row>
    <row r="431" spans="1:17">
      <c r="A431" s="210"/>
      <c r="B431" s="438"/>
      <c r="C431" s="438"/>
      <c r="D431" s="438"/>
      <c r="E431" s="409"/>
      <c r="F431" s="419"/>
      <c r="G431" s="285"/>
      <c r="H431" s="138"/>
      <c r="I431" s="254"/>
      <c r="J431" s="401"/>
      <c r="K431" s="254"/>
      <c r="L431" s="217"/>
      <c r="M431" s="87"/>
      <c r="O431" s="490"/>
      <c r="P431" s="199"/>
    </row>
    <row r="432" spans="1:17">
      <c r="A432" s="417" t="s">
        <v>614</v>
      </c>
      <c r="B432" s="438"/>
      <c r="C432" s="438"/>
      <c r="D432" s="438"/>
      <c r="E432" s="404"/>
      <c r="F432" s="136"/>
      <c r="G432" s="284"/>
      <c r="H432" s="136"/>
      <c r="I432" s="376"/>
      <c r="J432" s="136"/>
      <c r="K432" s="254"/>
      <c r="L432" s="217"/>
      <c r="M432" s="87"/>
      <c r="O432" s="490"/>
      <c r="P432" s="199"/>
    </row>
    <row r="433" spans="1:16" ht="14.25" customHeight="1">
      <c r="A433" s="417" t="s">
        <v>615</v>
      </c>
      <c r="B433" s="438"/>
      <c r="C433" s="438"/>
      <c r="D433" s="438"/>
      <c r="E433" s="404"/>
      <c r="F433" s="400"/>
      <c r="G433" s="286"/>
      <c r="H433" s="402"/>
      <c r="I433" s="375"/>
      <c r="J433" s="402"/>
      <c r="K433" s="341"/>
      <c r="L433" s="217"/>
      <c r="M433" s="87"/>
      <c r="O433" s="490"/>
      <c r="P433" s="199"/>
    </row>
    <row r="434" spans="1:16" ht="27" customHeight="1">
      <c r="A434" s="426" t="s">
        <v>616</v>
      </c>
      <c r="B434" s="426"/>
      <c r="C434" s="426"/>
      <c r="D434" s="426"/>
      <c r="E434" s="421" t="s">
        <v>617</v>
      </c>
      <c r="F434" s="421" t="s">
        <v>618</v>
      </c>
      <c r="G434" s="421"/>
      <c r="H434" s="421" t="s">
        <v>240</v>
      </c>
      <c r="I434" s="235">
        <v>0</v>
      </c>
      <c r="J434" s="421" t="s">
        <v>619</v>
      </c>
      <c r="K434" s="457" t="s">
        <v>30</v>
      </c>
      <c r="L434" s="416" t="s">
        <v>596</v>
      </c>
      <c r="M434" s="313" t="s">
        <v>597</v>
      </c>
      <c r="N434" s="468"/>
      <c r="O434" s="142"/>
      <c r="P434" s="199"/>
    </row>
    <row r="435" spans="1:16">
      <c r="A435" s="426" t="s">
        <v>620</v>
      </c>
      <c r="B435" s="426"/>
      <c r="C435" s="426"/>
      <c r="D435" s="426"/>
      <c r="E435" s="421" t="s">
        <v>621</v>
      </c>
      <c r="F435" s="421" t="s">
        <v>123</v>
      </c>
      <c r="G435" s="421"/>
      <c r="H435" s="421" t="s">
        <v>240</v>
      </c>
      <c r="I435" s="235">
        <v>0</v>
      </c>
      <c r="J435" s="421" t="s">
        <v>622</v>
      </c>
      <c r="K435" s="457" t="s">
        <v>30</v>
      </c>
      <c r="L435" s="416" t="s">
        <v>596</v>
      </c>
      <c r="M435" s="313" t="s">
        <v>597</v>
      </c>
      <c r="N435" s="468"/>
      <c r="O435" s="142"/>
      <c r="P435" s="199"/>
    </row>
    <row r="436" spans="1:16">
      <c r="A436" s="210"/>
      <c r="B436" s="438"/>
      <c r="C436" s="438"/>
      <c r="D436" s="438"/>
      <c r="E436" s="404"/>
      <c r="F436" s="173"/>
      <c r="G436" s="287"/>
      <c r="H436" s="288"/>
      <c r="I436" s="353"/>
      <c r="J436" s="30"/>
      <c r="K436" s="343"/>
      <c r="L436" s="87"/>
      <c r="M436" s="87"/>
      <c r="N436" s="468"/>
      <c r="O436" s="256"/>
      <c r="P436" s="199"/>
    </row>
    <row r="437" spans="1:16">
      <c r="A437" s="417" t="s">
        <v>623</v>
      </c>
      <c r="B437" s="438"/>
      <c r="C437" s="438"/>
      <c r="D437" s="438"/>
      <c r="E437" s="404"/>
      <c r="F437" s="400"/>
      <c r="G437" s="286"/>
      <c r="H437" s="493"/>
      <c r="I437" s="494"/>
      <c r="J437" s="402"/>
      <c r="K437" s="341"/>
      <c r="L437" s="87"/>
      <c r="M437" s="87"/>
      <c r="N437" s="468"/>
      <c r="O437" s="256"/>
      <c r="P437" s="199"/>
    </row>
    <row r="438" spans="1:16">
      <c r="A438" s="426" t="s">
        <v>624</v>
      </c>
      <c r="B438" s="438"/>
      <c r="C438" s="438"/>
      <c r="D438" s="438"/>
      <c r="E438" s="421" t="s">
        <v>625</v>
      </c>
      <c r="F438" s="421" t="s">
        <v>368</v>
      </c>
      <c r="G438" s="421"/>
      <c r="H438" s="421" t="s">
        <v>240</v>
      </c>
      <c r="I438" s="235">
        <v>0</v>
      </c>
      <c r="J438" s="421" t="s">
        <v>626</v>
      </c>
      <c r="K438" s="457" t="s">
        <v>30</v>
      </c>
      <c r="L438" s="416" t="s">
        <v>596</v>
      </c>
      <c r="M438" s="313" t="s">
        <v>597</v>
      </c>
      <c r="N438" s="468"/>
      <c r="O438" s="142"/>
      <c r="P438" s="199"/>
    </row>
    <row r="439" spans="1:16">
      <c r="A439" s="426" t="s">
        <v>627</v>
      </c>
      <c r="B439" s="438"/>
      <c r="C439" s="438"/>
      <c r="D439" s="438"/>
      <c r="E439" s="421" t="s">
        <v>339</v>
      </c>
      <c r="F439" s="421" t="s">
        <v>368</v>
      </c>
      <c r="G439" s="421"/>
      <c r="H439" s="421" t="s">
        <v>240</v>
      </c>
      <c r="I439" s="235">
        <v>0</v>
      </c>
      <c r="J439" s="421" t="s">
        <v>626</v>
      </c>
      <c r="K439" s="457" t="s">
        <v>30</v>
      </c>
      <c r="L439" s="416" t="s">
        <v>596</v>
      </c>
      <c r="M439" s="313" t="s">
        <v>597</v>
      </c>
      <c r="N439" s="468"/>
      <c r="O439" s="142"/>
      <c r="P439" s="199"/>
    </row>
    <row r="440" spans="1:16">
      <c r="A440" s="210"/>
      <c r="B440" s="438"/>
      <c r="C440" s="438"/>
      <c r="D440" s="438"/>
      <c r="E440" s="404"/>
      <c r="F440" s="400"/>
      <c r="G440" s="245"/>
      <c r="H440" s="288"/>
      <c r="I440" s="353"/>
      <c r="J440" s="138"/>
      <c r="K440" s="254"/>
      <c r="L440" s="87"/>
      <c r="M440" s="87"/>
      <c r="N440" s="468"/>
      <c r="O440" s="256"/>
      <c r="P440" s="199"/>
    </row>
    <row r="441" spans="1:16">
      <c r="A441" s="417" t="s">
        <v>628</v>
      </c>
      <c r="B441" s="438"/>
      <c r="C441" s="438"/>
      <c r="D441" s="438"/>
      <c r="E441" s="404"/>
      <c r="F441" s="400"/>
      <c r="G441" s="286"/>
      <c r="H441" s="493"/>
      <c r="I441" s="494"/>
      <c r="J441" s="150"/>
      <c r="K441" s="341"/>
      <c r="L441" s="87"/>
      <c r="M441" s="87"/>
      <c r="N441" s="468"/>
      <c r="O441" s="256"/>
      <c r="P441" s="199"/>
    </row>
    <row r="442" spans="1:16">
      <c r="A442" s="426" t="s">
        <v>624</v>
      </c>
      <c r="B442" s="438"/>
      <c r="C442" s="438"/>
      <c r="D442" s="438"/>
      <c r="E442" s="421"/>
      <c r="F442" s="421" t="s">
        <v>368</v>
      </c>
      <c r="G442" s="421"/>
      <c r="H442" s="421" t="s">
        <v>240</v>
      </c>
      <c r="I442" s="235">
        <v>0</v>
      </c>
      <c r="J442" s="421" t="s">
        <v>629</v>
      </c>
      <c r="K442" s="457" t="s">
        <v>30</v>
      </c>
      <c r="L442" s="416" t="s">
        <v>596</v>
      </c>
      <c r="M442" s="313" t="s">
        <v>597</v>
      </c>
      <c r="N442" s="468"/>
      <c r="O442" s="142"/>
      <c r="P442" s="199"/>
    </row>
    <row r="443" spans="1:16">
      <c r="A443" s="426" t="s">
        <v>627</v>
      </c>
      <c r="B443" s="438"/>
      <c r="C443" s="438"/>
      <c r="D443" s="438"/>
      <c r="E443" s="421" t="s">
        <v>339</v>
      </c>
      <c r="F443" s="421" t="s">
        <v>368</v>
      </c>
      <c r="G443" s="421"/>
      <c r="H443" s="421" t="s">
        <v>240</v>
      </c>
      <c r="I443" s="235">
        <v>0</v>
      </c>
      <c r="J443" s="421" t="s">
        <v>629</v>
      </c>
      <c r="K443" s="457" t="s">
        <v>30</v>
      </c>
      <c r="L443" s="416" t="s">
        <v>596</v>
      </c>
      <c r="M443" s="313" t="s">
        <v>597</v>
      </c>
      <c r="N443" s="468"/>
      <c r="O443" s="142"/>
      <c r="P443" s="199"/>
    </row>
    <row r="444" spans="1:16">
      <c r="A444" s="210"/>
      <c r="B444" s="438"/>
      <c r="C444" s="438"/>
      <c r="D444" s="438"/>
      <c r="E444" s="404"/>
      <c r="F444" s="400"/>
      <c r="G444" s="245"/>
      <c r="H444" s="288"/>
      <c r="I444" s="353"/>
      <c r="J444" s="401"/>
      <c r="K444" s="254"/>
      <c r="L444" s="87"/>
      <c r="M444" s="87"/>
      <c r="N444" s="468"/>
      <c r="O444" s="256"/>
      <c r="P444" s="199"/>
    </row>
    <row r="445" spans="1:16">
      <c r="A445" s="417" t="s">
        <v>630</v>
      </c>
      <c r="B445" s="438"/>
      <c r="C445" s="438"/>
      <c r="D445" s="438"/>
      <c r="E445" s="404"/>
      <c r="F445" s="400"/>
      <c r="G445" s="286"/>
      <c r="H445" s="493"/>
      <c r="I445" s="494"/>
      <c r="J445" s="402"/>
      <c r="K445" s="341"/>
      <c r="L445" s="87"/>
      <c r="M445" s="87"/>
      <c r="N445" s="468"/>
      <c r="O445" s="256"/>
      <c r="P445" s="199"/>
    </row>
    <row r="446" spans="1:16">
      <c r="A446" s="426" t="s">
        <v>631</v>
      </c>
      <c r="B446" s="426"/>
      <c r="C446" s="426"/>
      <c r="D446" s="426"/>
      <c r="E446" s="421" t="s">
        <v>632</v>
      </c>
      <c r="F446" s="421" t="s">
        <v>368</v>
      </c>
      <c r="G446" s="421"/>
      <c r="H446" s="421" t="s">
        <v>240</v>
      </c>
      <c r="I446" s="235">
        <v>0</v>
      </c>
      <c r="J446" s="421" t="s">
        <v>626</v>
      </c>
      <c r="K446" s="457" t="s">
        <v>30</v>
      </c>
      <c r="L446" s="416" t="s">
        <v>596</v>
      </c>
      <c r="M446" s="313" t="s">
        <v>597</v>
      </c>
      <c r="N446" s="468"/>
      <c r="O446" s="142"/>
      <c r="P446" s="199"/>
    </row>
    <row r="447" spans="1:16">
      <c r="A447" s="426" t="s">
        <v>624</v>
      </c>
      <c r="B447" s="426"/>
      <c r="C447" s="426"/>
      <c r="D447" s="426"/>
      <c r="E447" s="421"/>
      <c r="F447" s="421" t="s">
        <v>368</v>
      </c>
      <c r="G447" s="421"/>
      <c r="H447" s="421" t="s">
        <v>240</v>
      </c>
      <c r="I447" s="235">
        <v>0</v>
      </c>
      <c r="J447" s="421" t="s">
        <v>626</v>
      </c>
      <c r="K447" s="457" t="s">
        <v>30</v>
      </c>
      <c r="L447" s="416" t="s">
        <v>596</v>
      </c>
      <c r="M447" s="313" t="s">
        <v>597</v>
      </c>
      <c r="N447" s="468"/>
      <c r="O447" s="142"/>
      <c r="P447" s="199"/>
    </row>
    <row r="448" spans="1:16" ht="27" customHeight="1">
      <c r="A448" s="426" t="s">
        <v>633</v>
      </c>
      <c r="B448" s="426"/>
      <c r="C448" s="426"/>
      <c r="D448" s="426"/>
      <c r="E448" s="421" t="s">
        <v>433</v>
      </c>
      <c r="F448" s="421" t="s">
        <v>368</v>
      </c>
      <c r="G448" s="421"/>
      <c r="H448" s="421" t="s">
        <v>240</v>
      </c>
      <c r="I448" s="235">
        <v>0</v>
      </c>
      <c r="J448" s="421" t="s">
        <v>626</v>
      </c>
      <c r="K448" s="457" t="s">
        <v>30</v>
      </c>
      <c r="L448" s="416" t="s">
        <v>596</v>
      </c>
      <c r="M448" s="313" t="s">
        <v>597</v>
      </c>
      <c r="N448" s="468"/>
      <c r="O448" s="142"/>
      <c r="P448" s="199"/>
    </row>
    <row r="449" spans="1:16">
      <c r="A449" s="211" t="s">
        <v>634</v>
      </c>
      <c r="B449" s="438"/>
      <c r="C449" s="438"/>
      <c r="D449" s="438"/>
      <c r="E449" s="404" t="s">
        <v>635</v>
      </c>
      <c r="F449" s="400"/>
      <c r="G449" s="245"/>
      <c r="H449" s="138"/>
      <c r="I449" s="254"/>
      <c r="J449" s="289"/>
      <c r="K449" s="254"/>
      <c r="L449" s="87"/>
      <c r="M449" s="87"/>
      <c r="N449" s="468"/>
      <c r="O449" s="256"/>
      <c r="P449" s="199"/>
    </row>
    <row r="450" spans="1:16">
      <c r="A450" s="417" t="s">
        <v>636</v>
      </c>
      <c r="B450" s="438"/>
      <c r="C450" s="438"/>
      <c r="D450" s="438"/>
      <c r="E450" s="404"/>
      <c r="F450" s="400"/>
      <c r="G450" s="286"/>
      <c r="H450" s="150"/>
      <c r="I450" s="375"/>
      <c r="J450" s="150"/>
      <c r="K450" s="341"/>
      <c r="L450" s="87"/>
      <c r="M450" s="87"/>
      <c r="N450" s="468"/>
      <c r="O450" s="256"/>
      <c r="P450" s="199"/>
    </row>
    <row r="451" spans="1:16">
      <c r="A451" s="426" t="s">
        <v>637</v>
      </c>
      <c r="B451" s="438"/>
      <c r="C451" s="438"/>
      <c r="D451" s="438"/>
      <c r="E451" s="421" t="s">
        <v>638</v>
      </c>
      <c r="F451" s="421" t="s">
        <v>639</v>
      </c>
      <c r="G451" s="421"/>
      <c r="H451" s="421" t="s">
        <v>240</v>
      </c>
      <c r="I451" s="342">
        <v>0</v>
      </c>
      <c r="J451" s="421" t="s">
        <v>121</v>
      </c>
      <c r="K451" s="457" t="s">
        <v>30</v>
      </c>
      <c r="L451" s="416" t="s">
        <v>596</v>
      </c>
      <c r="M451" s="313" t="s">
        <v>597</v>
      </c>
      <c r="N451" s="468"/>
      <c r="O451" s="142"/>
      <c r="P451" s="199"/>
    </row>
    <row r="452" spans="1:16">
      <c r="A452" s="426" t="s">
        <v>640</v>
      </c>
      <c r="B452" s="438"/>
      <c r="C452" s="438"/>
      <c r="D452" s="438"/>
      <c r="E452" s="421" t="s">
        <v>641</v>
      </c>
      <c r="F452" s="421" t="s">
        <v>639</v>
      </c>
      <c r="G452" s="421"/>
      <c r="H452" s="421" t="s">
        <v>240</v>
      </c>
      <c r="I452" s="342">
        <v>0</v>
      </c>
      <c r="J452" s="421" t="s">
        <v>121</v>
      </c>
      <c r="K452" s="457" t="s">
        <v>30</v>
      </c>
      <c r="L452" s="416" t="s">
        <v>596</v>
      </c>
      <c r="M452" s="313" t="s">
        <v>597</v>
      </c>
      <c r="N452" s="468"/>
      <c r="O452" s="142"/>
      <c r="P452" s="199"/>
    </row>
    <row r="453" spans="1:16">
      <c r="A453" s="426" t="s">
        <v>642</v>
      </c>
      <c r="B453" s="438"/>
      <c r="C453" s="438"/>
      <c r="D453" s="438"/>
      <c r="E453" s="421" t="s">
        <v>643</v>
      </c>
      <c r="F453" s="421" t="s">
        <v>639</v>
      </c>
      <c r="G453" s="421"/>
      <c r="H453" s="421" t="s">
        <v>240</v>
      </c>
      <c r="I453" s="342">
        <v>0</v>
      </c>
      <c r="J453" s="421" t="s">
        <v>121</v>
      </c>
      <c r="K453" s="457" t="s">
        <v>30</v>
      </c>
      <c r="L453" s="416" t="s">
        <v>596</v>
      </c>
      <c r="M453" s="313" t="s">
        <v>597</v>
      </c>
      <c r="N453" s="468"/>
      <c r="O453" s="142"/>
      <c r="P453" s="199"/>
    </row>
    <row r="454" spans="1:16">
      <c r="A454" s="426" t="s">
        <v>644</v>
      </c>
      <c r="B454" s="438"/>
      <c r="C454" s="438"/>
      <c r="D454" s="438"/>
      <c r="E454" s="421" t="s">
        <v>645</v>
      </c>
      <c r="F454" s="421" t="s">
        <v>639</v>
      </c>
      <c r="G454" s="421"/>
      <c r="H454" s="421" t="s">
        <v>240</v>
      </c>
      <c r="I454" s="342">
        <v>0</v>
      </c>
      <c r="J454" s="421" t="s">
        <v>121</v>
      </c>
      <c r="K454" s="457" t="s">
        <v>30</v>
      </c>
      <c r="L454" s="416" t="s">
        <v>596</v>
      </c>
      <c r="M454" s="313" t="s">
        <v>597</v>
      </c>
      <c r="N454" s="468"/>
      <c r="O454" s="142"/>
      <c r="P454" s="199"/>
    </row>
    <row r="455" spans="1:16">
      <c r="A455" s="426" t="s">
        <v>646</v>
      </c>
      <c r="B455" s="438"/>
      <c r="C455" s="438"/>
      <c r="D455" s="438"/>
      <c r="E455" s="421" t="s">
        <v>645</v>
      </c>
      <c r="F455" s="421" t="s">
        <v>639</v>
      </c>
      <c r="G455" s="421"/>
      <c r="H455" s="421" t="s">
        <v>240</v>
      </c>
      <c r="I455" s="342">
        <v>0</v>
      </c>
      <c r="J455" s="421" t="s">
        <v>121</v>
      </c>
      <c r="K455" s="457" t="s">
        <v>30</v>
      </c>
      <c r="L455" s="416" t="s">
        <v>596</v>
      </c>
      <c r="M455" s="313" t="s">
        <v>597</v>
      </c>
      <c r="N455" s="468"/>
      <c r="O455" s="142"/>
      <c r="P455" s="199"/>
    </row>
    <row r="456" spans="1:16">
      <c r="A456" s="426" t="s">
        <v>647</v>
      </c>
      <c r="B456" s="438"/>
      <c r="C456" s="438"/>
      <c r="D456" s="438"/>
      <c r="E456" s="421" t="s">
        <v>645</v>
      </c>
      <c r="F456" s="421" t="s">
        <v>639</v>
      </c>
      <c r="G456" s="421"/>
      <c r="H456" s="421" t="s">
        <v>240</v>
      </c>
      <c r="I456" s="342">
        <v>0</v>
      </c>
      <c r="J456" s="421" t="s">
        <v>121</v>
      </c>
      <c r="K456" s="457" t="s">
        <v>30</v>
      </c>
      <c r="L456" s="416" t="s">
        <v>596</v>
      </c>
      <c r="M456" s="313" t="s">
        <v>597</v>
      </c>
      <c r="N456" s="468"/>
      <c r="O456" s="142"/>
      <c r="P456" s="199"/>
    </row>
    <row r="457" spans="1:16">
      <c r="A457" s="426" t="s">
        <v>648</v>
      </c>
      <c r="B457" s="438"/>
      <c r="C457" s="438"/>
      <c r="D457" s="438"/>
      <c r="E457" s="421" t="s">
        <v>645</v>
      </c>
      <c r="F457" s="421" t="s">
        <v>639</v>
      </c>
      <c r="G457" s="421"/>
      <c r="H457" s="421" t="s">
        <v>240</v>
      </c>
      <c r="I457" s="342">
        <v>0</v>
      </c>
      <c r="J457" s="421" t="s">
        <v>121</v>
      </c>
      <c r="K457" s="457" t="s">
        <v>30</v>
      </c>
      <c r="L457" s="416" t="s">
        <v>596</v>
      </c>
      <c r="M457" s="313" t="s">
        <v>597</v>
      </c>
      <c r="N457" s="468"/>
      <c r="O457" s="142"/>
      <c r="P457" s="199"/>
    </row>
    <row r="458" spans="1:16">
      <c r="A458" s="426" t="s">
        <v>649</v>
      </c>
      <c r="B458" s="438"/>
      <c r="C458" s="438"/>
      <c r="D458" s="438"/>
      <c r="E458" s="421" t="s">
        <v>650</v>
      </c>
      <c r="F458" s="421" t="s">
        <v>639</v>
      </c>
      <c r="G458" s="421"/>
      <c r="H458" s="421" t="s">
        <v>240</v>
      </c>
      <c r="I458" s="342">
        <v>0</v>
      </c>
      <c r="J458" s="421" t="s">
        <v>121</v>
      </c>
      <c r="K458" s="457" t="s">
        <v>30</v>
      </c>
      <c r="L458" s="416" t="s">
        <v>596</v>
      </c>
      <c r="M458" s="313" t="s">
        <v>597</v>
      </c>
      <c r="N458" s="468"/>
      <c r="O458" s="142"/>
      <c r="P458" s="199"/>
    </row>
    <row r="459" spans="1:16">
      <c r="A459" s="210"/>
      <c r="B459" s="438"/>
      <c r="C459" s="438"/>
      <c r="D459" s="438"/>
      <c r="E459" s="404" t="s">
        <v>635</v>
      </c>
      <c r="F459" s="173"/>
      <c r="G459" s="290"/>
      <c r="H459" s="288"/>
      <c r="I459" s="343"/>
      <c r="J459" s="288"/>
      <c r="K459" s="344"/>
      <c r="L459" s="87"/>
      <c r="M459" s="87"/>
      <c r="N459" s="468"/>
      <c r="O459" s="256"/>
      <c r="P459" s="199"/>
    </row>
    <row r="460" spans="1:16">
      <c r="A460" s="210"/>
      <c r="B460" s="438"/>
      <c r="C460" s="438"/>
      <c r="D460" s="438"/>
      <c r="E460" s="404"/>
      <c r="F460" s="419"/>
      <c r="G460" s="245"/>
      <c r="H460" s="138"/>
      <c r="I460" s="254"/>
      <c r="J460" s="138"/>
      <c r="K460" s="345"/>
      <c r="L460" s="87"/>
      <c r="M460" s="87"/>
      <c r="N460" s="468"/>
      <c r="O460" s="256"/>
      <c r="P460" s="199"/>
    </row>
    <row r="461" spans="1:16">
      <c r="A461" s="417" t="s">
        <v>651</v>
      </c>
      <c r="B461" s="438"/>
      <c r="C461" s="438"/>
      <c r="D461" s="438"/>
      <c r="E461" s="404"/>
      <c r="F461" s="400"/>
      <c r="G461" s="286"/>
      <c r="H461" s="150"/>
      <c r="I461" s="377" t="s">
        <v>652</v>
      </c>
      <c r="J461" s="150"/>
      <c r="K461" s="341"/>
      <c r="L461" s="87"/>
      <c r="M461" s="87"/>
      <c r="N461" s="468"/>
      <c r="O461" s="256"/>
      <c r="P461" s="199"/>
    </row>
    <row r="462" spans="1:16">
      <c r="A462" s="426" t="s">
        <v>653</v>
      </c>
      <c r="B462" s="438"/>
      <c r="C462" s="438"/>
      <c r="D462" s="438"/>
      <c r="E462" s="421" t="s">
        <v>654</v>
      </c>
      <c r="F462" s="421" t="s">
        <v>655</v>
      </c>
      <c r="G462" s="421"/>
      <c r="H462" s="421" t="s">
        <v>121</v>
      </c>
      <c r="I462" s="342">
        <v>0</v>
      </c>
      <c r="J462" s="421" t="s">
        <v>292</v>
      </c>
      <c r="K462" s="457" t="s">
        <v>30</v>
      </c>
      <c r="L462" s="416" t="s">
        <v>596</v>
      </c>
      <c r="M462" s="313" t="s">
        <v>597</v>
      </c>
      <c r="N462" s="468"/>
      <c r="O462" s="142"/>
      <c r="P462" s="199"/>
    </row>
    <row r="463" spans="1:16">
      <c r="A463" s="426" t="s">
        <v>656</v>
      </c>
      <c r="B463" s="438"/>
      <c r="C463" s="438"/>
      <c r="D463" s="438"/>
      <c r="E463" s="421" t="s">
        <v>654</v>
      </c>
      <c r="F463" s="421" t="s">
        <v>655</v>
      </c>
      <c r="G463" s="421"/>
      <c r="H463" s="421" t="s">
        <v>121</v>
      </c>
      <c r="I463" s="342">
        <v>0</v>
      </c>
      <c r="J463" s="421" t="s">
        <v>292</v>
      </c>
      <c r="K463" s="457" t="s">
        <v>30</v>
      </c>
      <c r="L463" s="416" t="s">
        <v>596</v>
      </c>
      <c r="M463" s="313" t="s">
        <v>597</v>
      </c>
      <c r="N463" s="468"/>
      <c r="O463" s="142"/>
      <c r="P463" s="199"/>
    </row>
    <row r="464" spans="1:16">
      <c r="A464" s="426" t="s">
        <v>657</v>
      </c>
      <c r="B464" s="438"/>
      <c r="C464" s="438"/>
      <c r="D464" s="438"/>
      <c r="E464" s="404"/>
      <c r="F464" s="419"/>
      <c r="G464" s="285"/>
      <c r="H464" s="291"/>
      <c r="I464" s="254"/>
      <c r="J464" s="138"/>
      <c r="K464" s="254"/>
      <c r="L464" s="87"/>
      <c r="M464" s="460"/>
      <c r="N464" s="468"/>
      <c r="O464" s="256"/>
      <c r="P464" s="199"/>
    </row>
    <row r="465" spans="1:16">
      <c r="A465" s="426" t="s">
        <v>658</v>
      </c>
      <c r="B465" s="438"/>
      <c r="C465" s="438"/>
      <c r="D465" s="438"/>
      <c r="E465" s="421" t="s">
        <v>659</v>
      </c>
      <c r="F465" s="421" t="s">
        <v>655</v>
      </c>
      <c r="G465" s="421"/>
      <c r="H465" s="421" t="s">
        <v>121</v>
      </c>
      <c r="I465" s="342">
        <v>0</v>
      </c>
      <c r="J465" s="421" t="s">
        <v>292</v>
      </c>
      <c r="K465" s="457" t="s">
        <v>30</v>
      </c>
      <c r="L465" s="416" t="s">
        <v>596</v>
      </c>
      <c r="M465" s="313" t="s">
        <v>597</v>
      </c>
      <c r="N465" s="468"/>
      <c r="O465" s="142"/>
      <c r="P465" s="199"/>
    </row>
    <row r="466" spans="1:16">
      <c r="A466" s="426" t="s">
        <v>660</v>
      </c>
      <c r="B466" s="438"/>
      <c r="C466" s="438"/>
      <c r="D466" s="438"/>
      <c r="E466" s="421" t="s">
        <v>661</v>
      </c>
      <c r="F466" s="421" t="s">
        <v>655</v>
      </c>
      <c r="G466" s="421"/>
      <c r="H466" s="421" t="s">
        <v>121</v>
      </c>
      <c r="I466" s="342">
        <v>0</v>
      </c>
      <c r="J466" s="421" t="s">
        <v>292</v>
      </c>
      <c r="K466" s="457" t="s">
        <v>30</v>
      </c>
      <c r="L466" s="416" t="s">
        <v>596</v>
      </c>
      <c r="M466" s="313" t="s">
        <v>597</v>
      </c>
      <c r="N466" s="468"/>
      <c r="O466" s="142"/>
      <c r="P466" s="199"/>
    </row>
    <row r="467" spans="1:16">
      <c r="A467" s="426" t="s">
        <v>662</v>
      </c>
      <c r="B467" s="438"/>
      <c r="C467" s="438"/>
      <c r="D467" s="438"/>
      <c r="E467" s="421" t="s">
        <v>661</v>
      </c>
      <c r="F467" s="421" t="s">
        <v>655</v>
      </c>
      <c r="G467" s="421"/>
      <c r="H467" s="421" t="s">
        <v>121</v>
      </c>
      <c r="I467" s="342">
        <v>0</v>
      </c>
      <c r="J467" s="421" t="s">
        <v>292</v>
      </c>
      <c r="K467" s="457" t="s">
        <v>30</v>
      </c>
      <c r="L467" s="416" t="s">
        <v>596</v>
      </c>
      <c r="M467" s="313" t="s">
        <v>597</v>
      </c>
      <c r="N467" s="468"/>
      <c r="O467" s="142"/>
      <c r="P467" s="199"/>
    </row>
    <row r="468" spans="1:16">
      <c r="A468" s="426" t="s">
        <v>663</v>
      </c>
      <c r="B468" s="438"/>
      <c r="C468" s="438"/>
      <c r="D468" s="438"/>
      <c r="E468" s="421" t="s">
        <v>664</v>
      </c>
      <c r="F468" s="421" t="s">
        <v>655</v>
      </c>
      <c r="G468" s="421"/>
      <c r="H468" s="421" t="s">
        <v>121</v>
      </c>
      <c r="I468" s="342">
        <v>0</v>
      </c>
      <c r="J468" s="421" t="s">
        <v>292</v>
      </c>
      <c r="K468" s="457" t="s">
        <v>30</v>
      </c>
      <c r="L468" s="416" t="s">
        <v>596</v>
      </c>
      <c r="M468" s="313" t="s">
        <v>597</v>
      </c>
      <c r="N468" s="468"/>
      <c r="O468" s="142"/>
      <c r="P468" s="199"/>
    </row>
    <row r="469" spans="1:16">
      <c r="A469" s="218"/>
      <c r="B469" s="438"/>
      <c r="C469" s="438"/>
      <c r="D469" s="438"/>
      <c r="E469" s="419" t="s">
        <v>665</v>
      </c>
      <c r="F469" s="400"/>
      <c r="G469" s="285"/>
      <c r="H469" s="401"/>
      <c r="I469" s="254"/>
      <c r="J469" s="401"/>
      <c r="K469" s="254"/>
      <c r="L469" s="87"/>
      <c r="M469" s="87"/>
      <c r="N469" s="468"/>
      <c r="O469" s="256"/>
      <c r="P469" s="199"/>
    </row>
    <row r="470" spans="1:16">
      <c r="A470" s="218"/>
      <c r="B470" s="438"/>
      <c r="C470" s="438"/>
      <c r="D470" s="438"/>
      <c r="E470" s="400" t="s">
        <v>666</v>
      </c>
      <c r="F470" s="400"/>
      <c r="G470" s="285"/>
      <c r="H470" s="401"/>
      <c r="I470" s="254"/>
      <c r="J470" s="401"/>
      <c r="K470" s="254"/>
      <c r="L470" s="87"/>
      <c r="M470" s="87"/>
      <c r="N470" s="468"/>
      <c r="O470" s="256"/>
      <c r="P470" s="199"/>
    </row>
    <row r="471" spans="1:16">
      <c r="A471" s="218"/>
      <c r="B471" s="438"/>
      <c r="C471" s="438"/>
      <c r="D471" s="438"/>
      <c r="E471" s="400"/>
      <c r="F471" s="400"/>
      <c r="G471" s="285"/>
      <c r="H471" s="401"/>
      <c r="I471" s="254"/>
      <c r="J471" s="401"/>
      <c r="K471" s="254"/>
      <c r="L471" s="87"/>
      <c r="M471" s="87"/>
      <c r="N471" s="468"/>
      <c r="O471" s="256"/>
      <c r="P471" s="199"/>
    </row>
    <row r="472" spans="1:16">
      <c r="A472" s="417" t="s">
        <v>667</v>
      </c>
      <c r="B472" s="438"/>
      <c r="C472" s="438"/>
      <c r="D472" s="438"/>
      <c r="E472" s="404"/>
      <c r="F472" s="419"/>
      <c r="G472" s="245"/>
      <c r="H472" s="138"/>
      <c r="I472" s="254"/>
      <c r="J472" s="401"/>
      <c r="K472" s="345"/>
      <c r="L472" s="87"/>
      <c r="M472" s="87"/>
      <c r="N472" s="468"/>
      <c r="O472" s="256"/>
      <c r="P472" s="199"/>
    </row>
    <row r="473" spans="1:16">
      <c r="A473" s="426" t="s">
        <v>668</v>
      </c>
      <c r="B473" s="438"/>
      <c r="C473" s="438"/>
      <c r="D473" s="438"/>
      <c r="E473" s="421" t="s">
        <v>669</v>
      </c>
      <c r="F473" s="421"/>
      <c r="G473" s="421"/>
      <c r="H473" s="421" t="s">
        <v>121</v>
      </c>
      <c r="I473" s="342">
        <v>0</v>
      </c>
      <c r="J473" s="421" t="s">
        <v>292</v>
      </c>
      <c r="K473" s="457" t="s">
        <v>30</v>
      </c>
      <c r="L473" s="416" t="s">
        <v>596</v>
      </c>
      <c r="M473" s="313" t="s">
        <v>597</v>
      </c>
      <c r="N473" s="468"/>
      <c r="O473" s="142"/>
      <c r="P473" s="199"/>
    </row>
    <row r="474" spans="1:16">
      <c r="A474" s="426" t="s">
        <v>670</v>
      </c>
      <c r="B474" s="438"/>
      <c r="C474" s="438"/>
      <c r="D474" s="438"/>
      <c r="E474" s="421" t="s">
        <v>611</v>
      </c>
      <c r="F474" s="421"/>
      <c r="G474" s="421"/>
      <c r="H474" s="421" t="s">
        <v>121</v>
      </c>
      <c r="I474" s="342">
        <v>0</v>
      </c>
      <c r="J474" s="421" t="s">
        <v>292</v>
      </c>
      <c r="K474" s="457" t="s">
        <v>30</v>
      </c>
      <c r="L474" s="416" t="s">
        <v>596</v>
      </c>
      <c r="M474" s="313" t="s">
        <v>597</v>
      </c>
      <c r="N474" s="468"/>
      <c r="O474" s="142"/>
      <c r="P474" s="199"/>
    </row>
    <row r="475" spans="1:16">
      <c r="A475" s="426" t="s">
        <v>671</v>
      </c>
      <c r="B475" s="438"/>
      <c r="C475" s="438"/>
      <c r="D475" s="438"/>
      <c r="E475" s="421" t="s">
        <v>672</v>
      </c>
      <c r="F475" s="421"/>
      <c r="G475" s="421"/>
      <c r="H475" s="421" t="s">
        <v>121</v>
      </c>
      <c r="I475" s="342">
        <v>0</v>
      </c>
      <c r="J475" s="421" t="s">
        <v>292</v>
      </c>
      <c r="K475" s="457" t="s">
        <v>30</v>
      </c>
      <c r="L475" s="416" t="s">
        <v>596</v>
      </c>
      <c r="M475" s="313" t="s">
        <v>597</v>
      </c>
      <c r="N475" s="468"/>
      <c r="O475" s="142"/>
      <c r="P475" s="199"/>
    </row>
    <row r="476" spans="1:16">
      <c r="A476" s="426" t="s">
        <v>673</v>
      </c>
      <c r="B476" s="438"/>
      <c r="C476" s="438"/>
      <c r="D476" s="438"/>
      <c r="E476" s="421" t="s">
        <v>674</v>
      </c>
      <c r="F476" s="421"/>
      <c r="G476" s="421"/>
      <c r="H476" s="421" t="s">
        <v>121</v>
      </c>
      <c r="I476" s="342">
        <v>0</v>
      </c>
      <c r="J476" s="421" t="s">
        <v>292</v>
      </c>
      <c r="K476" s="457" t="s">
        <v>30</v>
      </c>
      <c r="L476" s="416" t="s">
        <v>596</v>
      </c>
      <c r="M476" s="313" t="s">
        <v>597</v>
      </c>
      <c r="N476" s="468"/>
      <c r="O476" s="142"/>
      <c r="P476" s="199"/>
    </row>
    <row r="477" spans="1:16">
      <c r="A477" s="426" t="s">
        <v>675</v>
      </c>
      <c r="B477" s="438"/>
      <c r="C477" s="438"/>
      <c r="D477" s="438"/>
      <c r="E477" s="421" t="s">
        <v>676</v>
      </c>
      <c r="F477" s="421"/>
      <c r="G477" s="421"/>
      <c r="H477" s="421" t="s">
        <v>121</v>
      </c>
      <c r="I477" s="342">
        <v>0</v>
      </c>
      <c r="J477" s="421" t="s">
        <v>292</v>
      </c>
      <c r="K477" s="457" t="s">
        <v>30</v>
      </c>
      <c r="L477" s="416" t="s">
        <v>596</v>
      </c>
      <c r="M477" s="313" t="s">
        <v>597</v>
      </c>
      <c r="N477" s="468"/>
      <c r="O477" s="142"/>
      <c r="P477" s="199"/>
    </row>
    <row r="478" spans="1:16">
      <c r="A478" s="212"/>
      <c r="B478" s="438"/>
      <c r="C478" s="438"/>
      <c r="D478" s="438"/>
      <c r="E478" s="409" t="s">
        <v>677</v>
      </c>
      <c r="F478" s="113"/>
      <c r="G478" s="292"/>
      <c r="H478" s="113"/>
      <c r="I478" s="378"/>
      <c r="J478" s="408"/>
      <c r="K478" s="336"/>
      <c r="L478" s="87"/>
      <c r="M478" s="87"/>
      <c r="N478" s="468"/>
      <c r="O478" s="256"/>
      <c r="P478" s="199"/>
    </row>
    <row r="479" spans="1:16">
      <c r="A479" s="212"/>
      <c r="B479" s="438"/>
      <c r="C479" s="438"/>
      <c r="D479" s="438"/>
      <c r="E479" s="409" t="s">
        <v>678</v>
      </c>
      <c r="F479" s="293"/>
      <c r="G479" s="278"/>
      <c r="H479" s="294"/>
      <c r="I479" s="354"/>
      <c r="J479" s="432"/>
      <c r="K479" s="346"/>
      <c r="L479" s="87"/>
      <c r="M479" s="87"/>
      <c r="N479" s="468"/>
      <c r="O479" s="256"/>
      <c r="P479" s="199"/>
    </row>
    <row r="480" spans="1:16">
      <c r="A480" s="212"/>
      <c r="B480" s="438"/>
      <c r="C480" s="438"/>
      <c r="D480" s="438"/>
      <c r="E480" s="404"/>
      <c r="F480" s="138"/>
      <c r="G480" s="429"/>
      <c r="H480" s="401"/>
      <c r="I480" s="254"/>
      <c r="J480" s="136"/>
      <c r="K480" s="329"/>
      <c r="L480" s="87"/>
      <c r="M480" s="87"/>
      <c r="N480" s="468"/>
      <c r="O480" s="256"/>
      <c r="P480" s="199"/>
    </row>
    <row r="481" spans="1:16">
      <c r="A481" s="417" t="s">
        <v>679</v>
      </c>
      <c r="B481" s="438"/>
      <c r="C481" s="438"/>
      <c r="D481" s="438"/>
      <c r="E481" s="404"/>
      <c r="F481" s="419"/>
      <c r="G481" s="285"/>
      <c r="H481" s="138"/>
      <c r="I481" s="254"/>
      <c r="J481" s="401"/>
      <c r="K481" s="254"/>
      <c r="L481" s="87"/>
      <c r="M481" s="87"/>
      <c r="N481" s="468"/>
      <c r="O481" s="256"/>
      <c r="P481" s="199"/>
    </row>
    <row r="482" spans="1:16">
      <c r="A482" s="426" t="s">
        <v>668</v>
      </c>
      <c r="B482" s="438"/>
      <c r="C482" s="438"/>
      <c r="D482" s="438"/>
      <c r="E482" s="421" t="s">
        <v>680</v>
      </c>
      <c r="F482" s="421"/>
      <c r="G482" s="421"/>
      <c r="H482" s="421" t="s">
        <v>121</v>
      </c>
      <c r="I482" s="342">
        <v>0</v>
      </c>
      <c r="J482" s="421" t="s">
        <v>292</v>
      </c>
      <c r="K482" s="457" t="s">
        <v>30</v>
      </c>
      <c r="L482" s="416" t="s">
        <v>596</v>
      </c>
      <c r="M482" s="313" t="s">
        <v>597</v>
      </c>
      <c r="N482" s="468"/>
      <c r="O482" s="142"/>
      <c r="P482" s="199"/>
    </row>
    <row r="483" spans="1:16">
      <c r="A483" s="426" t="s">
        <v>670</v>
      </c>
      <c r="B483" s="438"/>
      <c r="C483" s="438"/>
      <c r="D483" s="438"/>
      <c r="E483" s="421" t="s">
        <v>611</v>
      </c>
      <c r="F483" s="421"/>
      <c r="G483" s="421"/>
      <c r="H483" s="421" t="s">
        <v>121</v>
      </c>
      <c r="I483" s="342">
        <v>0</v>
      </c>
      <c r="J483" s="421" t="s">
        <v>292</v>
      </c>
      <c r="K483" s="457" t="s">
        <v>30</v>
      </c>
      <c r="L483" s="416" t="s">
        <v>596</v>
      </c>
      <c r="M483" s="313" t="s">
        <v>597</v>
      </c>
      <c r="N483" s="468"/>
      <c r="O483" s="142"/>
      <c r="P483" s="199"/>
    </row>
    <row r="484" spans="1:16">
      <c r="A484" s="426" t="s">
        <v>681</v>
      </c>
      <c r="B484" s="438"/>
      <c r="C484" s="438"/>
      <c r="D484" s="438"/>
      <c r="E484" s="421" t="s">
        <v>672</v>
      </c>
      <c r="F484" s="421"/>
      <c r="G484" s="421"/>
      <c r="H484" s="421" t="s">
        <v>121</v>
      </c>
      <c r="I484" s="342">
        <v>0</v>
      </c>
      <c r="J484" s="421" t="s">
        <v>292</v>
      </c>
      <c r="K484" s="457" t="s">
        <v>30</v>
      </c>
      <c r="L484" s="416" t="s">
        <v>596</v>
      </c>
      <c r="M484" s="313" t="s">
        <v>597</v>
      </c>
      <c r="N484" s="468"/>
      <c r="O484" s="142"/>
      <c r="P484" s="199"/>
    </row>
    <row r="485" spans="1:16">
      <c r="A485" s="426" t="s">
        <v>673</v>
      </c>
      <c r="B485" s="438"/>
      <c r="C485" s="438"/>
      <c r="D485" s="438"/>
      <c r="E485" s="421" t="s">
        <v>674</v>
      </c>
      <c r="F485" s="421"/>
      <c r="G485" s="421"/>
      <c r="H485" s="421" t="s">
        <v>121</v>
      </c>
      <c r="I485" s="342">
        <v>0</v>
      </c>
      <c r="J485" s="421" t="s">
        <v>292</v>
      </c>
      <c r="K485" s="457" t="s">
        <v>30</v>
      </c>
      <c r="L485" s="416" t="s">
        <v>596</v>
      </c>
      <c r="M485" s="313" t="s">
        <v>597</v>
      </c>
      <c r="N485" s="468"/>
      <c r="O485" s="142"/>
      <c r="P485" s="199"/>
    </row>
    <row r="486" spans="1:16">
      <c r="A486" s="426" t="s">
        <v>675</v>
      </c>
      <c r="B486" s="438"/>
      <c r="C486" s="438"/>
      <c r="D486" s="438"/>
      <c r="E486" s="421" t="s">
        <v>682</v>
      </c>
      <c r="F486" s="421"/>
      <c r="G486" s="421"/>
      <c r="H486" s="421" t="s">
        <v>121</v>
      </c>
      <c r="I486" s="342">
        <v>0</v>
      </c>
      <c r="J486" s="421" t="s">
        <v>292</v>
      </c>
      <c r="K486" s="457" t="s">
        <v>30</v>
      </c>
      <c r="L486" s="416" t="s">
        <v>596</v>
      </c>
      <c r="M486" s="313" t="s">
        <v>597</v>
      </c>
      <c r="N486" s="468"/>
      <c r="O486" s="142"/>
      <c r="P486" s="199"/>
    </row>
    <row r="487" spans="1:16">
      <c r="A487" s="212"/>
      <c r="B487" s="438"/>
      <c r="C487" s="438"/>
      <c r="D487" s="438"/>
      <c r="E487" s="409" t="s">
        <v>677</v>
      </c>
      <c r="F487" s="154"/>
      <c r="G487" s="435"/>
      <c r="H487" s="408"/>
      <c r="I487" s="336"/>
      <c r="J487" s="106"/>
      <c r="K487" s="347"/>
      <c r="L487" s="87"/>
      <c r="M487" s="87"/>
      <c r="N487" s="468"/>
      <c r="O487" s="256"/>
      <c r="P487" s="199"/>
    </row>
    <row r="488" spans="1:16">
      <c r="A488" s="212"/>
      <c r="B488" s="438"/>
      <c r="C488" s="438"/>
      <c r="D488" s="438"/>
      <c r="E488" s="409" t="s">
        <v>683</v>
      </c>
      <c r="F488" s="154"/>
      <c r="G488" s="435"/>
      <c r="H488" s="408"/>
      <c r="I488" s="336"/>
      <c r="J488" s="106"/>
      <c r="K488" s="347"/>
      <c r="L488" s="87"/>
      <c r="M488" s="87"/>
      <c r="N488" s="468"/>
      <c r="O488" s="256"/>
      <c r="P488" s="199"/>
    </row>
    <row r="489" spans="1:16">
      <c r="A489" s="212"/>
      <c r="B489" s="438"/>
      <c r="C489" s="438"/>
      <c r="D489" s="438"/>
      <c r="E489" s="409"/>
      <c r="F489" s="154"/>
      <c r="G489" s="435"/>
      <c r="H489" s="408"/>
      <c r="I489" s="336"/>
      <c r="J489" s="106"/>
      <c r="K489" s="347"/>
      <c r="L489" s="87"/>
      <c r="M489" s="87"/>
      <c r="N489" s="468"/>
      <c r="O489" s="256"/>
      <c r="P489" s="199"/>
    </row>
    <row r="490" spans="1:16">
      <c r="A490" s="417" t="s">
        <v>684</v>
      </c>
      <c r="B490" s="438"/>
      <c r="C490" s="438"/>
      <c r="D490" s="438"/>
      <c r="F490" s="154"/>
      <c r="G490" s="435"/>
      <c r="H490" s="408"/>
      <c r="I490" s="336"/>
      <c r="J490" s="106"/>
      <c r="K490" s="347"/>
      <c r="L490" s="87"/>
      <c r="M490" s="87"/>
      <c r="N490" s="468"/>
      <c r="O490" s="256"/>
      <c r="P490" s="199"/>
    </row>
    <row r="491" spans="1:16" ht="26.25" customHeight="1">
      <c r="A491" s="426" t="s">
        <v>685</v>
      </c>
      <c r="B491" s="426"/>
      <c r="C491" s="426"/>
      <c r="D491" s="426"/>
      <c r="E491" s="421" t="s">
        <v>686</v>
      </c>
      <c r="F491" s="421" t="s">
        <v>687</v>
      </c>
      <c r="G491" s="421"/>
      <c r="H491" s="421">
        <v>1</v>
      </c>
      <c r="I491" s="342">
        <v>0</v>
      </c>
      <c r="J491" s="421" t="s">
        <v>688</v>
      </c>
      <c r="K491" s="457" t="s">
        <v>30</v>
      </c>
      <c r="L491" s="416" t="s">
        <v>596</v>
      </c>
      <c r="M491" s="313" t="s">
        <v>597</v>
      </c>
      <c r="N491" s="468"/>
      <c r="O491" s="142"/>
      <c r="P491" s="199"/>
    </row>
    <row r="492" spans="1:16" ht="15" customHeight="1">
      <c r="A492" s="426" t="s">
        <v>689</v>
      </c>
      <c r="B492" s="426"/>
      <c r="C492" s="426"/>
      <c r="D492" s="426"/>
      <c r="E492" s="421" t="s">
        <v>690</v>
      </c>
      <c r="F492" s="421" t="s">
        <v>691</v>
      </c>
      <c r="G492" s="421"/>
      <c r="H492" s="421" t="s">
        <v>121</v>
      </c>
      <c r="I492" s="342">
        <v>0</v>
      </c>
      <c r="J492" s="421" t="s">
        <v>611</v>
      </c>
      <c r="K492" s="457" t="s">
        <v>30</v>
      </c>
      <c r="L492" s="416" t="s">
        <v>596</v>
      </c>
      <c r="M492" s="313" t="s">
        <v>597</v>
      </c>
      <c r="N492" s="468"/>
      <c r="O492" s="142"/>
      <c r="P492" s="199"/>
    </row>
    <row r="493" spans="1:16">
      <c r="A493" s="426" t="s">
        <v>692</v>
      </c>
      <c r="B493" s="426"/>
      <c r="C493" s="426"/>
      <c r="D493" s="426"/>
      <c r="E493" s="421" t="s">
        <v>693</v>
      </c>
      <c r="F493" s="421" t="s">
        <v>691</v>
      </c>
      <c r="G493" s="421"/>
      <c r="H493" s="421" t="s">
        <v>292</v>
      </c>
      <c r="I493" s="342">
        <v>0</v>
      </c>
      <c r="J493" s="421" t="s">
        <v>611</v>
      </c>
      <c r="K493" s="457" t="s">
        <v>30</v>
      </c>
      <c r="L493" s="416" t="s">
        <v>596</v>
      </c>
      <c r="M493" s="313" t="s">
        <v>597</v>
      </c>
      <c r="N493" s="468"/>
      <c r="O493" s="142"/>
      <c r="P493" s="199"/>
    </row>
    <row r="494" spans="1:16">
      <c r="A494" s="210"/>
      <c r="B494" s="438"/>
      <c r="C494" s="438"/>
      <c r="D494" s="438"/>
      <c r="E494" s="106" t="s">
        <v>694</v>
      </c>
      <c r="F494" s="295"/>
      <c r="G494" s="296"/>
      <c r="H494" s="297"/>
      <c r="I494" s="379"/>
      <c r="J494" s="298"/>
      <c r="K494" s="348"/>
      <c r="L494" s="87"/>
      <c r="M494" s="87"/>
      <c r="N494" s="468"/>
      <c r="O494" s="256"/>
      <c r="P494" s="199"/>
    </row>
    <row r="495" spans="1:16">
      <c r="A495" s="214"/>
      <c r="B495" s="438"/>
      <c r="C495" s="438"/>
      <c r="D495" s="438"/>
      <c r="E495" s="220" t="s">
        <v>695</v>
      </c>
      <c r="F495" s="295"/>
      <c r="G495" s="296"/>
      <c r="H495" s="297"/>
      <c r="I495" s="379"/>
      <c r="J495" s="298"/>
      <c r="K495" s="348"/>
      <c r="L495" s="87"/>
      <c r="M495" s="87"/>
      <c r="N495" s="468"/>
      <c r="O495" s="256"/>
      <c r="P495" s="199"/>
    </row>
    <row r="496" spans="1:16">
      <c r="A496" s="214"/>
      <c r="B496" s="438"/>
      <c r="C496" s="438"/>
      <c r="D496" s="438"/>
      <c r="E496" s="222"/>
      <c r="G496" s="299"/>
      <c r="H496" s="300"/>
      <c r="I496" s="380"/>
      <c r="J496" s="1"/>
      <c r="K496" s="333"/>
      <c r="L496" s="87"/>
      <c r="M496" s="87"/>
      <c r="N496" s="468"/>
      <c r="O496" s="256"/>
      <c r="P496" s="199"/>
    </row>
    <row r="497" spans="1:16">
      <c r="A497" s="417" t="s">
        <v>696</v>
      </c>
      <c r="B497" s="438"/>
      <c r="C497" s="438"/>
      <c r="D497" s="438"/>
      <c r="E497" s="404"/>
      <c r="F497" s="400"/>
      <c r="G497" s="286"/>
      <c r="H497" s="150"/>
      <c r="I497" s="375"/>
      <c r="J497" s="402"/>
      <c r="K497" s="341"/>
      <c r="L497" s="87"/>
      <c r="M497" s="87"/>
      <c r="N497" s="468"/>
      <c r="O497" s="256"/>
      <c r="P497" s="199"/>
    </row>
    <row r="498" spans="1:16">
      <c r="A498" s="426" t="s">
        <v>697</v>
      </c>
      <c r="B498" s="438"/>
      <c r="C498" s="438"/>
      <c r="D498" s="438"/>
      <c r="E498" s="421" t="s">
        <v>698</v>
      </c>
      <c r="F498" s="421" t="s">
        <v>699</v>
      </c>
      <c r="G498" s="421">
        <v>0</v>
      </c>
      <c r="H498" s="421" t="s">
        <v>700</v>
      </c>
      <c r="I498" s="342">
        <v>0</v>
      </c>
      <c r="J498" s="421" t="s">
        <v>700</v>
      </c>
      <c r="K498" s="457" t="s">
        <v>30</v>
      </c>
      <c r="L498" s="416" t="s">
        <v>596</v>
      </c>
      <c r="M498" s="313" t="s">
        <v>597</v>
      </c>
      <c r="N498" s="468"/>
      <c r="O498" s="142"/>
      <c r="P498" s="199"/>
    </row>
    <row r="499" spans="1:16">
      <c r="A499" s="426" t="s">
        <v>701</v>
      </c>
      <c r="B499" s="438"/>
      <c r="C499" s="438"/>
      <c r="D499" s="438"/>
      <c r="E499" s="421" t="s">
        <v>698</v>
      </c>
      <c r="F499" s="421" t="s">
        <v>699</v>
      </c>
      <c r="G499" s="421">
        <v>0</v>
      </c>
      <c r="H499" s="421" t="s">
        <v>702</v>
      </c>
      <c r="I499" s="342">
        <v>0</v>
      </c>
      <c r="J499" s="421" t="s">
        <v>703</v>
      </c>
      <c r="K499" s="457" t="s">
        <v>30</v>
      </c>
      <c r="L499" s="416" t="s">
        <v>596</v>
      </c>
      <c r="M499" s="313" t="s">
        <v>597</v>
      </c>
      <c r="N499" s="468"/>
      <c r="O499" s="142"/>
      <c r="P499" s="199"/>
    </row>
    <row r="500" spans="1:16">
      <c r="A500" s="426" t="s">
        <v>704</v>
      </c>
      <c r="B500" s="438"/>
      <c r="C500" s="438"/>
      <c r="D500" s="438"/>
      <c r="E500" s="421" t="s">
        <v>698</v>
      </c>
      <c r="F500" s="421" t="s">
        <v>699</v>
      </c>
      <c r="G500" s="421">
        <v>0</v>
      </c>
      <c r="H500" s="421">
        <v>1</v>
      </c>
      <c r="I500" s="342">
        <v>0</v>
      </c>
      <c r="J500" s="421" t="s">
        <v>121</v>
      </c>
      <c r="K500" s="457" t="s">
        <v>30</v>
      </c>
      <c r="L500" s="416" t="s">
        <v>596</v>
      </c>
      <c r="M500" s="313" t="s">
        <v>597</v>
      </c>
      <c r="N500" s="468"/>
      <c r="O500" s="142"/>
      <c r="P500" s="199"/>
    </row>
    <row r="501" spans="1:16">
      <c r="A501" s="210"/>
      <c r="B501" s="438"/>
      <c r="C501" s="438"/>
      <c r="D501" s="438"/>
      <c r="E501" s="115" t="s">
        <v>705</v>
      </c>
      <c r="G501" s="292"/>
      <c r="H501" s="154"/>
      <c r="I501" s="381"/>
      <c r="J501" s="408"/>
      <c r="K501" s="336"/>
      <c r="L501" s="87"/>
      <c r="M501" s="87"/>
      <c r="N501" s="468"/>
      <c r="O501" s="256"/>
      <c r="P501" s="199"/>
    </row>
    <row r="502" spans="1:16">
      <c r="A502" s="218"/>
      <c r="B502" s="438"/>
      <c r="C502" s="438"/>
      <c r="D502" s="438"/>
      <c r="E502" s="115" t="s">
        <v>706</v>
      </c>
      <c r="G502" s="301"/>
      <c r="H502" s="302"/>
      <c r="I502" s="382"/>
      <c r="J502" s="106"/>
      <c r="K502" s="336"/>
      <c r="L502" s="87"/>
      <c r="M502" s="87"/>
      <c r="N502" s="468"/>
      <c r="O502" s="256"/>
      <c r="P502" s="199"/>
    </row>
    <row r="503" spans="1:16">
      <c r="A503" s="218"/>
      <c r="B503" s="438"/>
      <c r="C503" s="438"/>
      <c r="D503" s="438"/>
      <c r="E503" s="115" t="s">
        <v>707</v>
      </c>
      <c r="G503" s="301"/>
      <c r="H503" s="302"/>
      <c r="I503" s="382"/>
      <c r="J503" s="106"/>
      <c r="K503" s="336"/>
      <c r="L503" s="87"/>
      <c r="M503" s="87"/>
      <c r="N503" s="468"/>
      <c r="O503" s="256"/>
      <c r="P503" s="199"/>
    </row>
    <row r="504" spans="1:16">
      <c r="A504" s="214"/>
      <c r="B504" s="438"/>
      <c r="C504" s="438"/>
      <c r="D504" s="438"/>
      <c r="E504" s="419"/>
      <c r="G504" s="285"/>
      <c r="H504" s="138"/>
      <c r="I504" s="383"/>
      <c r="J504" s="401"/>
      <c r="K504" s="254"/>
      <c r="L504" s="87"/>
      <c r="M504" s="87"/>
      <c r="N504" s="468"/>
      <c r="O504" s="256"/>
      <c r="P504" s="199"/>
    </row>
    <row r="505" spans="1:16">
      <c r="A505" s="417" t="s">
        <v>708</v>
      </c>
      <c r="B505" s="438"/>
      <c r="C505" s="438"/>
      <c r="D505" s="438"/>
      <c r="E505" s="404"/>
      <c r="F505" s="136"/>
      <c r="G505" s="284"/>
      <c r="H505" s="303"/>
      <c r="I505" s="376"/>
      <c r="J505" s="136"/>
      <c r="K505" s="254"/>
      <c r="L505" s="87"/>
      <c r="M505" s="87"/>
      <c r="N505" s="468"/>
      <c r="O505" s="256"/>
      <c r="P505" s="199"/>
    </row>
    <row r="506" spans="1:16">
      <c r="A506" s="426" t="s">
        <v>709</v>
      </c>
      <c r="B506" s="211"/>
      <c r="C506" s="211"/>
      <c r="D506" s="438"/>
      <c r="E506" s="421" t="s">
        <v>710</v>
      </c>
      <c r="F506" s="421" t="s">
        <v>711</v>
      </c>
      <c r="G506" s="421"/>
      <c r="H506" s="421" t="s">
        <v>712</v>
      </c>
      <c r="I506" s="342">
        <v>0</v>
      </c>
      <c r="J506" s="421" t="s">
        <v>713</v>
      </c>
      <c r="K506" s="457" t="s">
        <v>30</v>
      </c>
      <c r="L506" s="416" t="s">
        <v>596</v>
      </c>
      <c r="M506" s="313" t="s">
        <v>597</v>
      </c>
      <c r="N506" s="468"/>
      <c r="O506" s="142"/>
      <c r="P506" s="199"/>
    </row>
    <row r="507" spans="1:16">
      <c r="A507" s="426" t="s">
        <v>714</v>
      </c>
      <c r="B507" s="211"/>
      <c r="C507" s="211"/>
      <c r="D507" s="438"/>
      <c r="E507" s="421" t="s">
        <v>710</v>
      </c>
      <c r="F507" s="421" t="s">
        <v>711</v>
      </c>
      <c r="G507" s="421"/>
      <c r="H507" s="421" t="s">
        <v>292</v>
      </c>
      <c r="I507" s="342">
        <v>0</v>
      </c>
      <c r="J507" s="421" t="s">
        <v>292</v>
      </c>
      <c r="K507" s="457" t="s">
        <v>30</v>
      </c>
      <c r="L507" s="416" t="s">
        <v>596</v>
      </c>
      <c r="M507" s="313" t="s">
        <v>597</v>
      </c>
      <c r="N507" s="468"/>
      <c r="O507" s="142"/>
      <c r="P507" s="199"/>
    </row>
    <row r="508" spans="1:16">
      <c r="A508" s="221"/>
      <c r="B508" s="438"/>
      <c r="C508" s="438"/>
      <c r="D508" s="438"/>
      <c r="E508" s="136" t="s">
        <v>715</v>
      </c>
      <c r="G508" s="284"/>
      <c r="H508" s="303"/>
      <c r="I508" s="376"/>
      <c r="J508" s="136"/>
      <c r="K508" s="329"/>
      <c r="L508" s="87"/>
      <c r="M508" s="87"/>
      <c r="N508" s="468"/>
      <c r="O508" s="256"/>
      <c r="P508" s="199"/>
    </row>
    <row r="509" spans="1:16">
      <c r="A509" s="221"/>
      <c r="B509" s="438"/>
      <c r="C509" s="438"/>
      <c r="D509" s="438"/>
      <c r="E509" s="222" t="s">
        <v>716</v>
      </c>
      <c r="G509" s="304"/>
      <c r="H509" s="136"/>
      <c r="I509" s="329"/>
      <c r="J509" s="136"/>
      <c r="K509" s="329"/>
      <c r="L509" s="87"/>
      <c r="M509" s="87"/>
      <c r="N509" s="468"/>
      <c r="O509" s="256"/>
      <c r="P509" s="199"/>
    </row>
    <row r="510" spans="1:16">
      <c r="A510" s="221"/>
      <c r="B510" s="438"/>
      <c r="C510" s="438"/>
      <c r="D510" s="438"/>
      <c r="E510" s="404"/>
      <c r="F510" s="136"/>
      <c r="G510" s="284"/>
      <c r="H510" s="136"/>
      <c r="I510" s="329"/>
      <c r="J510" s="136"/>
      <c r="K510" s="329"/>
      <c r="L510" s="87"/>
      <c r="M510" s="87"/>
      <c r="N510" s="468"/>
      <c r="O510" s="256"/>
      <c r="P510" s="199"/>
    </row>
    <row r="511" spans="1:16">
      <c r="A511" s="417" t="s">
        <v>717</v>
      </c>
      <c r="B511" s="438"/>
      <c r="C511" s="438"/>
      <c r="D511" s="438"/>
      <c r="E511" s="404"/>
      <c r="F511" s="136"/>
      <c r="G511" s="284"/>
      <c r="H511" s="303"/>
      <c r="I511" s="376"/>
      <c r="J511" s="136"/>
      <c r="K511" s="254"/>
      <c r="L511" s="87"/>
      <c r="M511" s="87"/>
      <c r="N511" s="468"/>
      <c r="O511" s="256"/>
      <c r="P511" s="199"/>
    </row>
    <row r="512" spans="1:16" ht="27" customHeight="1">
      <c r="A512" s="566" t="s">
        <v>803</v>
      </c>
      <c r="B512" s="566"/>
      <c r="C512" s="566"/>
      <c r="D512" s="567"/>
      <c r="E512" s="421"/>
      <c r="F512" s="421" t="s">
        <v>691</v>
      </c>
      <c r="G512" s="421"/>
      <c r="H512" s="421" t="s">
        <v>611</v>
      </c>
      <c r="I512" s="342">
        <v>0</v>
      </c>
      <c r="J512" s="421">
        <v>1</v>
      </c>
      <c r="K512" s="457" t="s">
        <v>30</v>
      </c>
      <c r="L512" s="416" t="s">
        <v>596</v>
      </c>
      <c r="M512" s="313" t="s">
        <v>597</v>
      </c>
      <c r="N512" s="468"/>
      <c r="O512" s="142"/>
      <c r="P512" s="199"/>
    </row>
    <row r="513" spans="1:17" ht="15" customHeight="1">
      <c r="A513" s="221"/>
      <c r="B513" s="438"/>
      <c r="C513" s="438"/>
      <c r="D513" s="438"/>
      <c r="E513" s="404"/>
      <c r="F513" s="136"/>
      <c r="G513" s="284"/>
      <c r="H513" s="303"/>
      <c r="I513" s="376"/>
      <c r="J513" s="136"/>
      <c r="K513" s="329"/>
      <c r="L513" s="87"/>
      <c r="M513" s="87"/>
      <c r="N513" s="468"/>
      <c r="O513" s="256"/>
      <c r="P513" s="199"/>
    </row>
    <row r="514" spans="1:17" ht="18" customHeight="1">
      <c r="A514" s="417" t="s">
        <v>772</v>
      </c>
      <c r="B514" s="438"/>
      <c r="C514" s="438"/>
      <c r="D514" s="438"/>
      <c r="E514" s="404"/>
      <c r="F514" s="66"/>
      <c r="G514" s="286"/>
      <c r="H514" s="305"/>
      <c r="I514" s="375"/>
      <c r="J514" s="305"/>
      <c r="K514" s="341"/>
      <c r="L514" s="87"/>
      <c r="M514" s="87"/>
      <c r="N514" s="468"/>
      <c r="O514" s="256"/>
      <c r="P514" s="199"/>
    </row>
    <row r="515" spans="1:17">
      <c r="A515" s="417" t="s">
        <v>743</v>
      </c>
      <c r="B515" s="438"/>
      <c r="C515" s="438"/>
      <c r="D515" s="438"/>
      <c r="E515" s="404"/>
      <c r="F515" s="136"/>
      <c r="G515" s="284"/>
      <c r="H515" s="136"/>
      <c r="I515" s="376"/>
      <c r="J515" s="136"/>
      <c r="K515" s="254"/>
      <c r="L515" s="87"/>
      <c r="M515" s="87"/>
      <c r="N515" s="468"/>
      <c r="O515" s="256"/>
      <c r="P515" s="199"/>
    </row>
    <row r="516" spans="1:17">
      <c r="A516" s="417" t="s">
        <v>744</v>
      </c>
      <c r="B516" s="438"/>
      <c r="C516" s="438"/>
      <c r="D516" s="438"/>
      <c r="E516" s="404"/>
      <c r="F516" s="66"/>
      <c r="G516" s="286"/>
      <c r="H516" s="305"/>
      <c r="I516" s="375"/>
      <c r="J516" s="305"/>
      <c r="K516" s="341"/>
      <c r="L516" s="87"/>
      <c r="M516" s="87"/>
      <c r="N516" s="468"/>
      <c r="O516" s="256"/>
      <c r="P516" s="199"/>
    </row>
    <row r="517" spans="1:17">
      <c r="A517" s="426" t="s">
        <v>718</v>
      </c>
      <c r="B517" s="438"/>
      <c r="C517" s="438"/>
      <c r="D517" s="438"/>
      <c r="E517" s="421" t="s">
        <v>719</v>
      </c>
      <c r="F517" s="421" t="s">
        <v>368</v>
      </c>
      <c r="G517" s="421"/>
      <c r="H517" s="421" t="s">
        <v>240</v>
      </c>
      <c r="I517" s="342">
        <v>0</v>
      </c>
      <c r="J517" s="421">
        <v>1</v>
      </c>
      <c r="K517" s="457" t="s">
        <v>30</v>
      </c>
      <c r="L517" s="416" t="s">
        <v>596</v>
      </c>
      <c r="M517" s="313" t="s">
        <v>597</v>
      </c>
      <c r="N517" s="468"/>
      <c r="O517" s="142"/>
      <c r="P517" s="199"/>
    </row>
    <row r="518" spans="1:17">
      <c r="A518" s="426" t="s">
        <v>720</v>
      </c>
      <c r="B518" s="438"/>
      <c r="C518" s="438"/>
      <c r="D518" s="438"/>
      <c r="E518" s="421" t="s">
        <v>721</v>
      </c>
      <c r="F518" s="421" t="s">
        <v>368</v>
      </c>
      <c r="G518" s="421"/>
      <c r="H518" s="421" t="s">
        <v>240</v>
      </c>
      <c r="I518" s="342">
        <v>0</v>
      </c>
      <c r="J518" s="421">
        <v>1</v>
      </c>
      <c r="K518" s="457" t="s">
        <v>30</v>
      </c>
      <c r="L518" s="416" t="s">
        <v>596</v>
      </c>
      <c r="M518" s="313" t="s">
        <v>597</v>
      </c>
      <c r="N518" s="468"/>
      <c r="O518" s="142"/>
      <c r="P518" s="199"/>
    </row>
    <row r="519" spans="1:17">
      <c r="A519" s="426" t="s">
        <v>722</v>
      </c>
      <c r="B519" s="438"/>
      <c r="C519" s="438"/>
      <c r="D519" s="438"/>
      <c r="E519" s="421"/>
      <c r="F519" s="421" t="s">
        <v>368</v>
      </c>
      <c r="G519" s="421"/>
      <c r="H519" s="421" t="s">
        <v>240</v>
      </c>
      <c r="I519" s="342">
        <v>0</v>
      </c>
      <c r="J519" s="421">
        <v>1</v>
      </c>
      <c r="K519" s="457" t="s">
        <v>30</v>
      </c>
      <c r="L519" s="416" t="s">
        <v>596</v>
      </c>
      <c r="M519" s="313" t="s">
        <v>597</v>
      </c>
      <c r="N519" s="468"/>
      <c r="O519" s="142"/>
      <c r="P519" s="199"/>
    </row>
    <row r="520" spans="1:17">
      <c r="A520" s="426" t="s">
        <v>723</v>
      </c>
      <c r="B520" s="438"/>
      <c r="C520" s="438"/>
      <c r="D520" s="438"/>
      <c r="E520" s="421" t="s">
        <v>433</v>
      </c>
      <c r="F520" s="421" t="s">
        <v>368</v>
      </c>
      <c r="G520" s="421"/>
      <c r="H520" s="421" t="s">
        <v>240</v>
      </c>
      <c r="I520" s="342">
        <v>0</v>
      </c>
      <c r="J520" s="421">
        <v>1E-3</v>
      </c>
      <c r="K520" s="457" t="s">
        <v>30</v>
      </c>
      <c r="L520" s="416" t="s">
        <v>596</v>
      </c>
      <c r="M520" s="313" t="s">
        <v>597</v>
      </c>
      <c r="N520" s="468"/>
      <c r="O520" s="142"/>
    </row>
    <row r="521" spans="1:17">
      <c r="A521" s="426" t="s">
        <v>724</v>
      </c>
      <c r="B521" s="438"/>
      <c r="C521" s="438"/>
      <c r="D521" s="438"/>
      <c r="E521" s="421" t="s">
        <v>725</v>
      </c>
      <c r="F521" s="421" t="s">
        <v>368</v>
      </c>
      <c r="G521" s="421"/>
      <c r="H521" s="421" t="s">
        <v>240</v>
      </c>
      <c r="I521" s="342">
        <v>0</v>
      </c>
      <c r="J521" s="421">
        <v>1E-3</v>
      </c>
      <c r="K521" s="457" t="s">
        <v>30</v>
      </c>
      <c r="L521" s="416" t="s">
        <v>596</v>
      </c>
      <c r="M521" s="313" t="s">
        <v>597</v>
      </c>
      <c r="N521" s="468"/>
      <c r="O521" s="142"/>
    </row>
    <row r="522" spans="1:17">
      <c r="A522" s="426" t="s">
        <v>726</v>
      </c>
      <c r="B522" s="438"/>
      <c r="C522" s="438"/>
      <c r="D522" s="438"/>
      <c r="E522" s="421" t="s">
        <v>433</v>
      </c>
      <c r="F522" s="421" t="s">
        <v>368</v>
      </c>
      <c r="G522" s="421"/>
      <c r="H522" s="421" t="s">
        <v>240</v>
      </c>
      <c r="I522" s="342">
        <v>0</v>
      </c>
      <c r="J522" s="421">
        <v>1E-3</v>
      </c>
      <c r="K522" s="457" t="s">
        <v>30</v>
      </c>
      <c r="L522" s="416" t="s">
        <v>596</v>
      </c>
      <c r="M522" s="313" t="s">
        <v>597</v>
      </c>
      <c r="N522" s="468"/>
      <c r="O522" s="142"/>
    </row>
    <row r="523" spans="1:17">
      <c r="A523" s="426" t="s">
        <v>727</v>
      </c>
      <c r="B523" s="438"/>
      <c r="C523" s="438"/>
      <c r="D523" s="438"/>
      <c r="E523" s="421" t="s">
        <v>433</v>
      </c>
      <c r="F523" s="421" t="s">
        <v>368</v>
      </c>
      <c r="G523" s="421"/>
      <c r="H523" s="421" t="s">
        <v>240</v>
      </c>
      <c r="I523" s="342">
        <v>0</v>
      </c>
      <c r="J523" s="421">
        <v>1E-3</v>
      </c>
      <c r="K523" s="457" t="s">
        <v>30</v>
      </c>
      <c r="L523" s="416" t="s">
        <v>596</v>
      </c>
      <c r="M523" s="313" t="s">
        <v>597</v>
      </c>
      <c r="N523" s="468"/>
      <c r="O523" s="142"/>
    </row>
    <row r="524" spans="1:17">
      <c r="A524" s="221"/>
      <c r="B524" s="438"/>
      <c r="C524" s="438"/>
      <c r="D524" s="438"/>
      <c r="E524" s="404"/>
      <c r="F524" s="66"/>
      <c r="G524" s="286"/>
      <c r="H524" s="305"/>
      <c r="I524" s="375"/>
      <c r="J524" s="306"/>
      <c r="K524" s="341"/>
      <c r="L524" s="87"/>
      <c r="M524" s="87"/>
      <c r="N524" s="468"/>
      <c r="O524" s="256"/>
    </row>
    <row r="525" spans="1:17" s="208" customFormat="1">
      <c r="A525" s="417" t="s">
        <v>745</v>
      </c>
      <c r="B525" s="209"/>
      <c r="C525" s="209"/>
      <c r="D525" s="209"/>
      <c r="E525" s="216"/>
      <c r="F525" s="216"/>
      <c r="G525" s="307"/>
      <c r="H525" s="216"/>
      <c r="I525" s="384" t="s">
        <v>652</v>
      </c>
      <c r="J525" s="216"/>
      <c r="K525" s="349"/>
      <c r="L525" s="215"/>
      <c r="M525" s="215"/>
      <c r="N525" s="483"/>
      <c r="O525" s="491"/>
      <c r="P525" s="473"/>
      <c r="Q525" s="484"/>
    </row>
    <row r="526" spans="1:17">
      <c r="A526" s="426" t="s">
        <v>653</v>
      </c>
      <c r="B526" s="438"/>
      <c r="C526" s="438"/>
      <c r="D526" s="438"/>
      <c r="E526" s="421" t="s">
        <v>728</v>
      </c>
      <c r="F526" s="421" t="s">
        <v>729</v>
      </c>
      <c r="G526" s="421"/>
      <c r="H526" s="421" t="s">
        <v>121</v>
      </c>
      <c r="I526" s="342">
        <v>0</v>
      </c>
      <c r="J526" s="421" t="s">
        <v>292</v>
      </c>
      <c r="K526" s="457" t="s">
        <v>30</v>
      </c>
      <c r="L526" s="416" t="s">
        <v>596</v>
      </c>
      <c r="M526" s="313" t="s">
        <v>597</v>
      </c>
      <c r="N526" s="468"/>
      <c r="O526" s="142"/>
    </row>
    <row r="527" spans="1:17">
      <c r="A527" s="426" t="s">
        <v>656</v>
      </c>
      <c r="B527" s="438"/>
      <c r="C527" s="438"/>
      <c r="D527" s="438"/>
      <c r="E527" s="421" t="s">
        <v>728</v>
      </c>
      <c r="F527" s="421" t="s">
        <v>729</v>
      </c>
      <c r="G527" s="421"/>
      <c r="H527" s="421" t="s">
        <v>121</v>
      </c>
      <c r="I527" s="342">
        <v>0</v>
      </c>
      <c r="J527" s="421" t="s">
        <v>292</v>
      </c>
      <c r="K527" s="457" t="s">
        <v>30</v>
      </c>
      <c r="L527" s="416" t="s">
        <v>596</v>
      </c>
      <c r="M527" s="313" t="s">
        <v>597</v>
      </c>
      <c r="N527" s="468"/>
      <c r="O527" s="142"/>
    </row>
    <row r="528" spans="1:17">
      <c r="A528" s="426" t="s">
        <v>730</v>
      </c>
      <c r="B528" s="438"/>
      <c r="C528" s="438"/>
      <c r="D528" s="438"/>
      <c r="E528" s="404"/>
      <c r="F528" s="308"/>
      <c r="G528" s="285"/>
      <c r="H528" s="291"/>
      <c r="I528" s="254"/>
      <c r="J528" s="138"/>
      <c r="K528" s="254"/>
      <c r="L528" s="87"/>
      <c r="M528" s="87"/>
      <c r="N528" s="468"/>
      <c r="O528" s="256"/>
    </row>
    <row r="529" spans="1:16">
      <c r="A529" s="426" t="s">
        <v>658</v>
      </c>
      <c r="B529" s="438"/>
      <c r="C529" s="438"/>
      <c r="D529" s="438"/>
      <c r="E529" s="421" t="s">
        <v>659</v>
      </c>
      <c r="F529" s="421" t="s">
        <v>729</v>
      </c>
      <c r="G529" s="421"/>
      <c r="H529" s="421" t="s">
        <v>121</v>
      </c>
      <c r="I529" s="342">
        <v>0</v>
      </c>
      <c r="J529" s="421" t="s">
        <v>292</v>
      </c>
      <c r="K529" s="457" t="s">
        <v>30</v>
      </c>
      <c r="L529" s="416" t="s">
        <v>596</v>
      </c>
      <c r="M529" s="313" t="s">
        <v>597</v>
      </c>
      <c r="N529" s="468"/>
      <c r="O529" s="142"/>
    </row>
    <row r="530" spans="1:16">
      <c r="A530" s="426" t="s">
        <v>660</v>
      </c>
      <c r="B530" s="438"/>
      <c r="C530" s="438"/>
      <c r="D530" s="438"/>
      <c r="E530" s="421" t="s">
        <v>661</v>
      </c>
      <c r="F530" s="421" t="s">
        <v>729</v>
      </c>
      <c r="G530" s="421"/>
      <c r="H530" s="421" t="s">
        <v>121</v>
      </c>
      <c r="I530" s="342">
        <v>0</v>
      </c>
      <c r="J530" s="421" t="s">
        <v>292</v>
      </c>
      <c r="K530" s="457" t="s">
        <v>30</v>
      </c>
      <c r="L530" s="416" t="s">
        <v>596</v>
      </c>
      <c r="M530" s="313" t="s">
        <v>597</v>
      </c>
      <c r="N530" s="468"/>
      <c r="O530" s="142"/>
    </row>
    <row r="531" spans="1:16">
      <c r="A531" s="426" t="s">
        <v>662</v>
      </c>
      <c r="B531" s="438"/>
      <c r="C531" s="438"/>
      <c r="D531" s="438"/>
      <c r="E531" s="421" t="s">
        <v>661</v>
      </c>
      <c r="F531" s="421" t="s">
        <v>729</v>
      </c>
      <c r="G531" s="421"/>
      <c r="H531" s="421" t="s">
        <v>121</v>
      </c>
      <c r="I531" s="342">
        <v>0</v>
      </c>
      <c r="J531" s="421" t="s">
        <v>292</v>
      </c>
      <c r="K531" s="457" t="s">
        <v>30</v>
      </c>
      <c r="L531" s="416" t="s">
        <v>596</v>
      </c>
      <c r="M531" s="313" t="s">
        <v>597</v>
      </c>
      <c r="N531" s="468"/>
      <c r="O531" s="142"/>
    </row>
    <row r="532" spans="1:16">
      <c r="A532" s="426" t="s">
        <v>663</v>
      </c>
      <c r="B532" s="438"/>
      <c r="C532" s="438"/>
      <c r="D532" s="438"/>
      <c r="E532" s="421" t="s">
        <v>664</v>
      </c>
      <c r="F532" s="421" t="s">
        <v>729</v>
      </c>
      <c r="G532" s="421"/>
      <c r="H532" s="421" t="s">
        <v>121</v>
      </c>
      <c r="I532" s="342">
        <v>0</v>
      </c>
      <c r="J532" s="421" t="s">
        <v>292</v>
      </c>
      <c r="K532" s="457" t="s">
        <v>30</v>
      </c>
      <c r="L532" s="416" t="s">
        <v>596</v>
      </c>
      <c r="M532" s="313" t="s">
        <v>597</v>
      </c>
      <c r="N532" s="468"/>
      <c r="O532" s="142"/>
    </row>
    <row r="533" spans="1:16">
      <c r="A533" s="218"/>
      <c r="B533" s="438"/>
      <c r="C533" s="438"/>
      <c r="D533" s="438"/>
      <c r="E533" s="419" t="s">
        <v>665</v>
      </c>
      <c r="F533" s="66"/>
      <c r="G533" s="286"/>
      <c r="H533" s="305"/>
      <c r="I533" s="375"/>
      <c r="J533" s="305"/>
      <c r="K533" s="341"/>
      <c r="L533" s="87"/>
      <c r="M533" s="87"/>
      <c r="N533" s="468"/>
      <c r="O533" s="256"/>
    </row>
    <row r="534" spans="1:16">
      <c r="A534" s="218"/>
      <c r="B534" s="438"/>
      <c r="C534" s="438"/>
      <c r="D534" s="438"/>
      <c r="E534" s="400" t="s">
        <v>731</v>
      </c>
      <c r="F534" s="66"/>
      <c r="G534" s="286"/>
      <c r="H534" s="305"/>
      <c r="I534" s="375"/>
      <c r="J534" s="305"/>
      <c r="K534" s="341"/>
      <c r="L534" s="87"/>
      <c r="M534" s="87"/>
      <c r="N534" s="468"/>
      <c r="O534" s="256"/>
    </row>
    <row r="535" spans="1:16">
      <c r="A535" s="218"/>
      <c r="B535" s="438"/>
      <c r="C535" s="438"/>
      <c r="D535" s="438"/>
      <c r="E535" s="400"/>
      <c r="F535" s="66"/>
      <c r="G535" s="286"/>
      <c r="H535" s="305"/>
      <c r="I535" s="375"/>
      <c r="J535" s="305"/>
      <c r="K535" s="341"/>
      <c r="L535" s="87"/>
      <c r="M535" s="87"/>
      <c r="N535" s="468"/>
      <c r="O535" s="256"/>
    </row>
    <row r="536" spans="1:16">
      <c r="A536" s="417" t="s">
        <v>746</v>
      </c>
      <c r="B536" s="438"/>
      <c r="C536" s="438"/>
      <c r="D536" s="438"/>
      <c r="E536" s="404"/>
      <c r="F536" s="400"/>
      <c r="G536" s="286"/>
      <c r="H536" s="402"/>
      <c r="I536" s="375"/>
      <c r="J536" s="402"/>
      <c r="K536" s="341"/>
      <c r="L536" s="87"/>
      <c r="M536" s="87"/>
      <c r="N536" s="468"/>
      <c r="O536" s="256"/>
      <c r="P536" s="199"/>
    </row>
    <row r="537" spans="1:16">
      <c r="A537" s="426" t="s">
        <v>732</v>
      </c>
      <c r="B537" s="438"/>
      <c r="C537" s="438"/>
      <c r="D537" s="438"/>
      <c r="E537" s="421" t="s">
        <v>733</v>
      </c>
      <c r="F537" s="421" t="s">
        <v>734</v>
      </c>
      <c r="G537" s="421"/>
      <c r="H537" s="421" t="s">
        <v>611</v>
      </c>
      <c r="I537" s="342">
        <v>0</v>
      </c>
      <c r="J537" s="421" t="s">
        <v>311</v>
      </c>
      <c r="K537" s="457" t="s">
        <v>30</v>
      </c>
      <c r="L537" s="416" t="s">
        <v>596</v>
      </c>
      <c r="M537" s="313" t="s">
        <v>597</v>
      </c>
      <c r="N537" s="468"/>
      <c r="O537" s="142"/>
      <c r="P537" s="199"/>
    </row>
    <row r="538" spans="1:16">
      <c r="A538" s="426" t="s">
        <v>735</v>
      </c>
      <c r="B538" s="438"/>
      <c r="C538" s="438"/>
      <c r="D538" s="438"/>
      <c r="E538" s="421" t="s">
        <v>733</v>
      </c>
      <c r="F538" s="421" t="s">
        <v>734</v>
      </c>
      <c r="G538" s="421"/>
      <c r="H538" s="421" t="s">
        <v>611</v>
      </c>
      <c r="I538" s="342">
        <v>0</v>
      </c>
      <c r="J538" s="421" t="s">
        <v>736</v>
      </c>
      <c r="K538" s="457" t="s">
        <v>30</v>
      </c>
      <c r="L538" s="416" t="s">
        <v>596</v>
      </c>
      <c r="M538" s="313" t="s">
        <v>597</v>
      </c>
      <c r="N538" s="468"/>
      <c r="O538" s="142"/>
      <c r="P538" s="199"/>
    </row>
    <row r="539" spans="1:16">
      <c r="A539" s="426" t="s">
        <v>737</v>
      </c>
      <c r="B539" s="438"/>
      <c r="C539" s="438"/>
      <c r="D539" s="438"/>
      <c r="E539" s="421" t="s">
        <v>733</v>
      </c>
      <c r="F539" s="421" t="s">
        <v>734</v>
      </c>
      <c r="G539" s="421"/>
      <c r="H539" s="421" t="s">
        <v>738</v>
      </c>
      <c r="I539" s="342">
        <v>0</v>
      </c>
      <c r="J539" s="421" t="s">
        <v>739</v>
      </c>
      <c r="K539" s="457" t="s">
        <v>30</v>
      </c>
      <c r="L539" s="416" t="s">
        <v>596</v>
      </c>
      <c r="M539" s="313" t="s">
        <v>597</v>
      </c>
      <c r="N539" s="468"/>
      <c r="O539" s="142"/>
      <c r="P539" s="199"/>
    </row>
    <row r="540" spans="1:16">
      <c r="A540" s="210"/>
      <c r="B540" s="438"/>
      <c r="C540" s="438"/>
      <c r="D540" s="438"/>
      <c r="E540" s="45" t="s">
        <v>740</v>
      </c>
      <c r="G540" s="285"/>
      <c r="H540" s="401"/>
      <c r="I540" s="254"/>
      <c r="J540" s="138"/>
      <c r="K540" s="254"/>
      <c r="L540" s="87"/>
      <c r="M540" s="87"/>
      <c r="N540" s="468"/>
      <c r="O540" s="256"/>
      <c r="P540" s="199"/>
    </row>
    <row r="541" spans="1:16">
      <c r="A541" s="218"/>
      <c r="B541" s="438"/>
      <c r="C541" s="438"/>
      <c r="D541" s="438"/>
      <c r="E541" s="45" t="s">
        <v>741</v>
      </c>
      <c r="G541" s="285"/>
      <c r="H541" s="401"/>
      <c r="I541" s="383"/>
      <c r="J541" s="401"/>
      <c r="K541" s="254"/>
      <c r="L541" s="140"/>
      <c r="M541" s="140"/>
      <c r="N541" s="468"/>
      <c r="O541" s="140"/>
      <c r="P541" s="199"/>
    </row>
    <row r="542" spans="1:16">
      <c r="A542" s="218"/>
      <c r="B542" s="438"/>
      <c r="C542" s="438"/>
      <c r="D542" s="438"/>
      <c r="E542" s="45" t="s">
        <v>742</v>
      </c>
      <c r="G542" s="285"/>
      <c r="H542" s="401"/>
      <c r="I542" s="383"/>
      <c r="J542" s="401"/>
      <c r="K542" s="254"/>
      <c r="L542" s="256"/>
      <c r="M542" s="256"/>
      <c r="N542" s="468"/>
      <c r="O542" s="256"/>
      <c r="P542" s="199"/>
    </row>
    <row r="543" spans="1:16" ht="15.75" thickBot="1">
      <c r="A543" s="210"/>
      <c r="B543" s="438"/>
      <c r="C543" s="438"/>
      <c r="D543" s="438"/>
      <c r="E543" s="404"/>
      <c r="F543" s="11"/>
      <c r="G543" s="309"/>
      <c r="H543" s="310"/>
      <c r="I543" s="385"/>
      <c r="J543" s="255"/>
      <c r="K543" s="350" t="s">
        <v>761</v>
      </c>
      <c r="L543" s="570">
        <f>SUM(M434:M542)</f>
        <v>0</v>
      </c>
      <c r="M543" s="570"/>
      <c r="O543" s="473"/>
      <c r="P543" s="199"/>
    </row>
    <row r="544" spans="1:16">
      <c r="A544" s="438"/>
      <c r="B544" s="438"/>
      <c r="C544" s="438"/>
      <c r="D544" s="438"/>
      <c r="E544" s="404"/>
      <c r="F544" s="419"/>
      <c r="G544" s="245"/>
      <c r="H544" s="401"/>
      <c r="I544" s="254"/>
      <c r="J544" s="34"/>
      <c r="K544" s="329"/>
      <c r="L544" s="134"/>
      <c r="M544" s="411"/>
      <c r="N544" s="468"/>
      <c r="O544" s="144"/>
      <c r="P544" s="199"/>
    </row>
    <row r="545" spans="1:17">
      <c r="A545" s="426"/>
      <c r="B545" s="426"/>
      <c r="C545" s="426"/>
      <c r="D545" s="426"/>
      <c r="E545" s="404"/>
      <c r="F545" s="419"/>
      <c r="G545" s="245"/>
      <c r="H545" s="401"/>
      <c r="I545" s="254"/>
      <c r="J545" s="34"/>
      <c r="K545" s="333"/>
      <c r="L545" s="145"/>
      <c r="M545" s="141"/>
      <c r="N545" s="468"/>
      <c r="O545" s="145"/>
      <c r="P545" s="199"/>
    </row>
    <row r="546" spans="1:17">
      <c r="A546" s="417" t="s">
        <v>747</v>
      </c>
      <c r="B546" s="426"/>
      <c r="C546" s="426"/>
      <c r="D546" s="426"/>
      <c r="E546" s="404"/>
      <c r="F546" s="419"/>
      <c r="G546" s="245"/>
      <c r="H546" s="401"/>
      <c r="I546" s="254"/>
      <c r="J546" s="34"/>
      <c r="K546" s="333"/>
      <c r="L546" s="145"/>
      <c r="M546" s="141"/>
      <c r="N546" s="468"/>
      <c r="O546" s="145"/>
      <c r="P546" s="199"/>
    </row>
    <row r="547" spans="1:17">
      <c r="A547" s="417" t="s">
        <v>748</v>
      </c>
      <c r="B547" s="426"/>
      <c r="C547" s="426"/>
      <c r="D547" s="426"/>
      <c r="E547" s="404"/>
      <c r="F547" s="419"/>
      <c r="G547" s="245"/>
      <c r="H547" s="401"/>
      <c r="I547" s="254"/>
      <c r="J547" s="34"/>
      <c r="K547" s="333"/>
      <c r="L547" s="145"/>
      <c r="M547" s="141"/>
      <c r="N547" s="468"/>
      <c r="O547" s="145"/>
      <c r="P547" s="199"/>
    </row>
    <row r="548" spans="1:17">
      <c r="A548" s="417" t="s">
        <v>773</v>
      </c>
      <c r="B548" s="426"/>
      <c r="C548" s="426"/>
      <c r="D548" s="426"/>
      <c r="E548" s="404"/>
      <c r="F548" s="419"/>
      <c r="G548" s="245"/>
      <c r="H548" s="401"/>
      <c r="I548" s="254"/>
      <c r="J548" s="34"/>
      <c r="K548" s="333"/>
      <c r="L548" s="145"/>
      <c r="M548" s="141"/>
      <c r="N548" s="468"/>
      <c r="O548" s="145"/>
      <c r="P548" s="199"/>
    </row>
    <row r="549" spans="1:17">
      <c r="A549" s="426" t="s">
        <v>317</v>
      </c>
      <c r="B549" s="426"/>
      <c r="C549" s="426"/>
      <c r="D549" s="426"/>
      <c r="E549" s="404"/>
      <c r="F549" s="419"/>
      <c r="G549" s="245"/>
      <c r="H549" s="401"/>
      <c r="I549" s="254"/>
      <c r="J549" s="34"/>
      <c r="K549" s="333"/>
      <c r="L549" s="145"/>
      <c r="M549" s="141"/>
      <c r="N549" s="468"/>
      <c r="O549" s="145"/>
      <c r="P549" s="199"/>
    </row>
    <row r="550" spans="1:17">
      <c r="A550" s="426" t="s">
        <v>318</v>
      </c>
      <c r="B550" s="426"/>
      <c r="C550" s="426"/>
      <c r="D550" s="426"/>
      <c r="E550" s="420" t="s">
        <v>319</v>
      </c>
      <c r="F550" s="405" t="s">
        <v>146</v>
      </c>
      <c r="G550" s="430">
        <v>52</v>
      </c>
      <c r="H550" s="585" t="s">
        <v>240</v>
      </c>
      <c r="I550" s="586"/>
      <c r="J550" s="64" t="s">
        <v>320</v>
      </c>
      <c r="K550" s="332">
        <v>1</v>
      </c>
      <c r="L550" s="413"/>
      <c r="M550" s="424">
        <f>K550*L550</f>
        <v>0</v>
      </c>
      <c r="N550" s="468"/>
      <c r="O550" s="142"/>
      <c r="P550" s="199"/>
      <c r="Q550" s="471"/>
    </row>
    <row r="551" spans="1:17">
      <c r="A551" s="426" t="s">
        <v>321</v>
      </c>
      <c r="B551" s="426"/>
      <c r="C551" s="426"/>
      <c r="D551" s="426"/>
      <c r="E551" s="420"/>
      <c r="F551" s="57" t="s">
        <v>146</v>
      </c>
      <c r="G551" s="428">
        <v>52</v>
      </c>
      <c r="H551" s="585" t="s">
        <v>240</v>
      </c>
      <c r="I551" s="639"/>
      <c r="J551" s="65" t="s">
        <v>320</v>
      </c>
      <c r="K551" s="332">
        <v>1</v>
      </c>
      <c r="L551" s="414"/>
      <c r="M551" s="424">
        <f>K551*L551</f>
        <v>0</v>
      </c>
      <c r="N551" s="468"/>
      <c r="O551" s="142"/>
      <c r="P551" s="199"/>
      <c r="Q551" s="471"/>
    </row>
    <row r="552" spans="1:17">
      <c r="A552" s="426" t="s">
        <v>322</v>
      </c>
      <c r="B552" s="426"/>
      <c r="C552" s="426"/>
      <c r="D552" s="426"/>
      <c r="E552" s="404"/>
      <c r="F552" s="56"/>
      <c r="G552" s="247"/>
      <c r="H552" s="56"/>
      <c r="I552" s="343"/>
      <c r="J552" s="56"/>
      <c r="K552" s="337"/>
      <c r="L552" s="415"/>
      <c r="M552" s="415"/>
      <c r="N552" s="468"/>
      <c r="O552" s="144"/>
      <c r="P552" s="199"/>
    </row>
    <row r="553" spans="1:17">
      <c r="A553" s="426" t="s">
        <v>323</v>
      </c>
      <c r="B553" s="426"/>
      <c r="C553" s="426"/>
      <c r="D553" s="426"/>
      <c r="E553" s="420" t="s">
        <v>319</v>
      </c>
      <c r="F553" s="157" t="s">
        <v>146</v>
      </c>
      <c r="G553" s="428">
        <v>52</v>
      </c>
      <c r="H553" s="585" t="s">
        <v>240</v>
      </c>
      <c r="I553" s="639"/>
      <c r="J553" s="422" t="s">
        <v>320</v>
      </c>
      <c r="K553" s="457">
        <v>1</v>
      </c>
      <c r="L553" s="414"/>
      <c r="M553" s="424">
        <f>K553*L553</f>
        <v>0</v>
      </c>
      <c r="N553" s="468"/>
      <c r="O553" s="142"/>
      <c r="P553" s="199"/>
      <c r="Q553" s="471"/>
    </row>
    <row r="554" spans="1:17">
      <c r="A554" s="426" t="s">
        <v>324</v>
      </c>
      <c r="B554" s="426"/>
      <c r="C554" s="426"/>
      <c r="D554" s="426"/>
      <c r="E554" s="420"/>
      <c r="F554" s="157" t="s">
        <v>325</v>
      </c>
      <c r="G554" s="428"/>
      <c r="H554" s="585" t="s">
        <v>240</v>
      </c>
      <c r="I554" s="639"/>
      <c r="J554" s="422" t="s">
        <v>326</v>
      </c>
      <c r="K554" s="457" t="s">
        <v>30</v>
      </c>
      <c r="L554" s="416" t="s">
        <v>596</v>
      </c>
      <c r="M554" s="313" t="s">
        <v>597</v>
      </c>
      <c r="N554" s="468"/>
      <c r="O554" s="142"/>
      <c r="P554" s="199"/>
    </row>
    <row r="555" spans="1:17">
      <c r="A555" s="426" t="s">
        <v>327</v>
      </c>
      <c r="B555" s="426"/>
      <c r="C555" s="426"/>
      <c r="D555" s="426"/>
      <c r="E555" s="404"/>
      <c r="F555" s="11"/>
      <c r="G555" s="429"/>
      <c r="H555" s="11"/>
      <c r="I555" s="254"/>
      <c r="J555" s="11"/>
      <c r="K555" s="334"/>
      <c r="L555" s="144"/>
      <c r="M555" s="125"/>
      <c r="N555" s="468"/>
      <c r="O555" s="144"/>
      <c r="P555" s="199"/>
    </row>
    <row r="556" spans="1:17">
      <c r="A556" s="426"/>
      <c r="B556" s="426"/>
      <c r="C556" s="426"/>
      <c r="D556" s="426"/>
      <c r="E556" s="404"/>
      <c r="F556" s="426"/>
      <c r="G556" s="434"/>
      <c r="H556" s="426"/>
      <c r="I556" s="341"/>
      <c r="J556" s="426"/>
      <c r="K556" s="329"/>
      <c r="L556" s="134"/>
      <c r="M556" s="134"/>
      <c r="N556" s="468"/>
      <c r="O556" s="144"/>
      <c r="P556" s="199"/>
    </row>
    <row r="557" spans="1:17">
      <c r="A557" s="417" t="s">
        <v>749</v>
      </c>
      <c r="B557" s="426"/>
      <c r="C557" s="426"/>
      <c r="D557" s="426"/>
      <c r="E557" s="404"/>
      <c r="F557" s="426"/>
      <c r="G557" s="434"/>
      <c r="H557" s="426"/>
      <c r="I557" s="341"/>
      <c r="J557" s="426"/>
      <c r="K557" s="329"/>
      <c r="L557" s="134"/>
      <c r="M557" s="134"/>
      <c r="N557" s="468"/>
      <c r="O557" s="144"/>
      <c r="P557" s="199"/>
    </row>
    <row r="558" spans="1:17">
      <c r="A558" s="426" t="s">
        <v>328</v>
      </c>
      <c r="B558" s="426"/>
      <c r="C558" s="426"/>
      <c r="D558" s="426"/>
      <c r="E558" s="420" t="s">
        <v>329</v>
      </c>
      <c r="F558" s="405" t="s">
        <v>330</v>
      </c>
      <c r="G558" s="436"/>
      <c r="H558" s="405">
        <v>150</v>
      </c>
      <c r="I558" s="342">
        <v>0</v>
      </c>
      <c r="J558" s="405">
        <v>450</v>
      </c>
      <c r="K558" s="457" t="s">
        <v>30</v>
      </c>
      <c r="L558" s="416" t="s">
        <v>596</v>
      </c>
      <c r="M558" s="313" t="s">
        <v>597</v>
      </c>
      <c r="N558" s="468"/>
      <c r="O558" s="142"/>
      <c r="P558" s="199"/>
    </row>
    <row r="559" spans="1:17">
      <c r="A559" s="426"/>
      <c r="B559" s="426"/>
      <c r="C559" s="426"/>
      <c r="D559" s="426"/>
      <c r="E559" s="404"/>
      <c r="F559" s="56" t="s">
        <v>331</v>
      </c>
      <c r="G559" s="247"/>
      <c r="H559" s="56"/>
      <c r="I559" s="343"/>
      <c r="J559" s="56"/>
      <c r="K559" s="337"/>
      <c r="L559" s="415"/>
      <c r="M559" s="415"/>
      <c r="N559" s="468"/>
      <c r="O559" s="144"/>
      <c r="P559" s="199"/>
    </row>
    <row r="560" spans="1:17">
      <c r="A560" s="426"/>
      <c r="B560" s="426"/>
      <c r="C560" s="426"/>
      <c r="D560" s="426"/>
      <c r="E560" s="404"/>
      <c r="F560" s="426" t="s">
        <v>332</v>
      </c>
      <c r="G560" s="434"/>
      <c r="H560" s="426"/>
      <c r="I560" s="341"/>
      <c r="J560" s="426"/>
      <c r="K560" s="329"/>
      <c r="L560" s="134"/>
      <c r="M560" s="134"/>
      <c r="N560" s="468"/>
      <c r="O560" s="144"/>
      <c r="P560" s="199"/>
    </row>
    <row r="561" spans="1:17">
      <c r="A561" s="426"/>
      <c r="B561" s="426"/>
      <c r="C561" s="426"/>
      <c r="D561" s="426"/>
      <c r="E561" s="404"/>
      <c r="F561" s="11"/>
      <c r="G561" s="429"/>
      <c r="H561" s="11"/>
      <c r="I561" s="254"/>
      <c r="J561" s="11"/>
      <c r="K561" s="333"/>
      <c r="L561" s="144"/>
      <c r="M561" s="144"/>
      <c r="N561" s="468"/>
      <c r="O561" s="144"/>
      <c r="P561" s="199"/>
    </row>
    <row r="562" spans="1:17">
      <c r="A562" s="417" t="s">
        <v>750</v>
      </c>
      <c r="B562" s="426"/>
      <c r="C562" s="426"/>
      <c r="D562" s="426"/>
      <c r="E562" s="404"/>
      <c r="F562" s="11"/>
      <c r="G562" s="429"/>
      <c r="H562" s="11"/>
      <c r="I562" s="254"/>
      <c r="J562" s="11"/>
      <c r="K562" s="333"/>
      <c r="L562" s="144"/>
      <c r="M562" s="144"/>
      <c r="N562" s="468"/>
      <c r="O562" s="144"/>
      <c r="P562" s="199"/>
    </row>
    <row r="563" spans="1:17">
      <c r="A563" s="426"/>
      <c r="B563" s="426"/>
      <c r="C563" s="426"/>
      <c r="D563" s="426"/>
      <c r="E563" s="404"/>
      <c r="F563" s="426"/>
      <c r="G563" s="434"/>
      <c r="H563" s="426"/>
      <c r="I563" s="341"/>
      <c r="J563" s="426"/>
      <c r="K563" s="329"/>
      <c r="L563" s="134"/>
      <c r="M563" s="134"/>
      <c r="N563" s="468"/>
      <c r="O563" s="144"/>
      <c r="P563" s="199"/>
    </row>
    <row r="564" spans="1:17">
      <c r="A564" s="426" t="s">
        <v>333</v>
      </c>
      <c r="B564" s="426"/>
      <c r="C564" s="426"/>
      <c r="D564" s="426"/>
      <c r="E564" s="420" t="s">
        <v>334</v>
      </c>
      <c r="F564" s="157" t="s">
        <v>146</v>
      </c>
      <c r="G564" s="428">
        <v>0.3</v>
      </c>
      <c r="H564" s="585" t="s">
        <v>240</v>
      </c>
      <c r="I564" s="639"/>
      <c r="J564" s="157">
        <v>40</v>
      </c>
      <c r="K564" s="457" t="s">
        <v>30</v>
      </c>
      <c r="L564" s="416" t="s">
        <v>596</v>
      </c>
      <c r="M564" s="313" t="s">
        <v>597</v>
      </c>
      <c r="N564" s="468"/>
      <c r="O564" s="142"/>
      <c r="P564" s="199"/>
      <c r="Q564" s="471"/>
    </row>
    <row r="565" spans="1:17">
      <c r="A565" s="426" t="s">
        <v>335</v>
      </c>
      <c r="B565" s="426"/>
      <c r="C565" s="426"/>
      <c r="D565" s="426"/>
      <c r="E565" s="420"/>
      <c r="F565" s="157" t="s">
        <v>146</v>
      </c>
      <c r="G565" s="428">
        <v>0.3</v>
      </c>
      <c r="H565" s="585" t="s">
        <v>240</v>
      </c>
      <c r="I565" s="639"/>
      <c r="J565" s="157">
        <v>40</v>
      </c>
      <c r="K565" s="457" t="s">
        <v>30</v>
      </c>
      <c r="L565" s="416" t="s">
        <v>596</v>
      </c>
      <c r="M565" s="313" t="s">
        <v>597</v>
      </c>
      <c r="N565" s="468"/>
      <c r="O565" s="142"/>
      <c r="P565" s="199"/>
      <c r="Q565" s="471"/>
    </row>
    <row r="566" spans="1:17">
      <c r="A566" s="426" t="s">
        <v>322</v>
      </c>
      <c r="B566" s="426"/>
      <c r="C566" s="426"/>
      <c r="D566" s="426"/>
      <c r="E566" s="404"/>
      <c r="F566" s="11"/>
      <c r="G566" s="429"/>
      <c r="H566" s="659"/>
      <c r="I566" s="659"/>
      <c r="J566" s="401"/>
      <c r="K566" s="351"/>
      <c r="L566" s="415"/>
      <c r="M566" s="406"/>
      <c r="N566" s="468"/>
      <c r="O566" s="144"/>
      <c r="P566" s="199"/>
    </row>
    <row r="567" spans="1:17">
      <c r="A567" s="66" t="s">
        <v>323</v>
      </c>
      <c r="B567" s="426"/>
      <c r="C567" s="426"/>
      <c r="D567" s="426"/>
      <c r="E567" s="420" t="s">
        <v>336</v>
      </c>
      <c r="F567" s="157" t="s">
        <v>146</v>
      </c>
      <c r="G567" s="428">
        <v>0.3</v>
      </c>
      <c r="H567" s="585" t="s">
        <v>240</v>
      </c>
      <c r="I567" s="639"/>
      <c r="J567" s="157">
        <v>40</v>
      </c>
      <c r="K567" s="457" t="s">
        <v>30</v>
      </c>
      <c r="L567" s="416" t="s">
        <v>596</v>
      </c>
      <c r="M567" s="313" t="s">
        <v>597</v>
      </c>
      <c r="N567" s="468"/>
      <c r="O567" s="142"/>
      <c r="P567" s="199"/>
      <c r="Q567" s="471"/>
    </row>
    <row r="568" spans="1:17">
      <c r="A568" s="417"/>
      <c r="B568" s="426"/>
      <c r="C568" s="426"/>
      <c r="D568" s="426"/>
      <c r="E568" s="404"/>
      <c r="F568" s="11"/>
      <c r="G568" s="429"/>
      <c r="H568" s="11"/>
      <c r="I568" s="254"/>
      <c r="J568" s="11"/>
      <c r="K568" s="333"/>
      <c r="L568" s="144"/>
      <c r="M568" s="144"/>
      <c r="N568" s="468"/>
      <c r="O568" s="144"/>
    </row>
    <row r="569" spans="1:17" ht="15.75" thickBot="1">
      <c r="A569" s="426"/>
      <c r="B569" s="426"/>
      <c r="C569" s="426"/>
      <c r="D569" s="426"/>
      <c r="E569" s="404"/>
      <c r="F569" s="11"/>
      <c r="G569" s="248"/>
      <c r="H569" s="43"/>
      <c r="I569" s="369"/>
      <c r="J569" s="43" t="str">
        <f>A546</f>
        <v xml:space="preserve">8   JEKLA ZA ARMIRANJE, PREDNAPENJANJE IN KONSTRUKCIJE </v>
      </c>
      <c r="K569" s="352"/>
      <c r="L569" s="574">
        <f>SUM(M550:M568)</f>
        <v>0</v>
      </c>
      <c r="M569" s="574"/>
      <c r="N569" s="468"/>
      <c r="O569" s="473"/>
    </row>
    <row r="570" spans="1:17">
      <c r="A570" s="426"/>
      <c r="B570" s="426"/>
      <c r="C570" s="426"/>
      <c r="D570" s="426"/>
      <c r="E570" s="418"/>
      <c r="F570" s="419"/>
      <c r="G570" s="429"/>
      <c r="H570" s="401"/>
      <c r="I570" s="254"/>
      <c r="J570" s="401"/>
      <c r="K570" s="333"/>
      <c r="L570" s="142"/>
      <c r="M570" s="141"/>
      <c r="N570" s="468"/>
      <c r="O570" s="142"/>
    </row>
    <row r="571" spans="1:17">
      <c r="A571" s="417" t="s">
        <v>751</v>
      </c>
      <c r="B571" s="426"/>
      <c r="C571" s="426"/>
      <c r="D571" s="426"/>
      <c r="E571" s="418"/>
      <c r="F571" s="400"/>
      <c r="G571" s="434"/>
      <c r="H571" s="402"/>
      <c r="I571" s="341"/>
      <c r="J571" s="402"/>
      <c r="K571" s="329"/>
      <c r="L571" s="410"/>
      <c r="M571" s="411"/>
      <c r="N571" s="468"/>
      <c r="O571" s="142"/>
    </row>
    <row r="572" spans="1:17" s="432" customFormat="1" ht="13.35" customHeight="1">
      <c r="A572" s="417" t="s">
        <v>752</v>
      </c>
      <c r="B572" s="412"/>
      <c r="C572" s="412"/>
      <c r="D572" s="412"/>
      <c r="E572" s="112"/>
      <c r="F572" s="116"/>
      <c r="G572" s="249"/>
      <c r="H572" s="119"/>
      <c r="I572" s="335"/>
      <c r="J572" s="119"/>
      <c r="K572" s="335"/>
      <c r="L572" s="133"/>
      <c r="M572" s="223"/>
      <c r="N572" s="475"/>
      <c r="O572" s="480"/>
      <c r="P572" s="473"/>
      <c r="Q572" s="476"/>
    </row>
    <row r="573" spans="1:17" s="432" customFormat="1" ht="13.35" customHeight="1">
      <c r="A573" s="427" t="s">
        <v>509</v>
      </c>
      <c r="B573" s="130"/>
      <c r="C573" s="130"/>
      <c r="D573" s="130"/>
      <c r="E573" s="112"/>
      <c r="F573" s="116"/>
      <c r="G573" s="249"/>
      <c r="H573" s="119"/>
      <c r="I573" s="335"/>
      <c r="J573" s="119"/>
      <c r="K573" s="335"/>
      <c r="L573" s="133"/>
      <c r="M573" s="223"/>
      <c r="N573" s="475"/>
      <c r="O573" s="480"/>
      <c r="P573" s="473"/>
      <c r="Q573" s="476"/>
    </row>
    <row r="574" spans="1:17" s="432" customFormat="1" ht="13.35" customHeight="1">
      <c r="A574" s="427" t="s">
        <v>588</v>
      </c>
      <c r="B574" s="130"/>
      <c r="C574" s="130"/>
      <c r="D574" s="130"/>
      <c r="E574" s="588" t="s">
        <v>339</v>
      </c>
      <c r="F574" s="176"/>
      <c r="G574" s="596"/>
      <c r="H574" s="623" t="s">
        <v>507</v>
      </c>
      <c r="I574" s="624"/>
      <c r="J574" s="542" t="s">
        <v>340</v>
      </c>
      <c r="K574" s="598" t="s">
        <v>30</v>
      </c>
      <c r="L574" s="416" t="s">
        <v>596</v>
      </c>
      <c r="M574" s="424" t="s">
        <v>597</v>
      </c>
      <c r="N574" s="475"/>
      <c r="O574" s="142"/>
      <c r="P574" s="473"/>
      <c r="Q574" s="476"/>
    </row>
    <row r="575" spans="1:17" s="432" customFormat="1" ht="13.35" customHeight="1">
      <c r="A575" s="427" t="s">
        <v>510</v>
      </c>
      <c r="B575" s="130"/>
      <c r="C575" s="130"/>
      <c r="D575" s="130"/>
      <c r="E575" s="589"/>
      <c r="F575" s="177" t="s">
        <v>589</v>
      </c>
      <c r="G575" s="622"/>
      <c r="H575" s="625"/>
      <c r="I575" s="626"/>
      <c r="J575" s="531" t="s">
        <v>343</v>
      </c>
      <c r="K575" s="636"/>
      <c r="L575" s="416" t="s">
        <v>596</v>
      </c>
      <c r="M575" s="424" t="s">
        <v>597</v>
      </c>
      <c r="N575" s="475"/>
      <c r="O575" s="142"/>
      <c r="P575" s="473"/>
      <c r="Q575" s="476"/>
    </row>
    <row r="576" spans="1:17" s="432" customFormat="1" ht="13.35" customHeight="1">
      <c r="A576" s="427" t="s">
        <v>344</v>
      </c>
      <c r="B576" s="130"/>
      <c r="C576" s="130"/>
      <c r="D576" s="130"/>
      <c r="E576" s="590"/>
      <c r="F576" s="177"/>
      <c r="G576" s="597"/>
      <c r="H576" s="634"/>
      <c r="I576" s="635"/>
      <c r="J576" s="540" t="s">
        <v>345</v>
      </c>
      <c r="K576" s="599"/>
      <c r="L576" s="416" t="s">
        <v>596</v>
      </c>
      <c r="M576" s="424" t="s">
        <v>597</v>
      </c>
      <c r="N576" s="475"/>
      <c r="O576" s="142"/>
      <c r="P576" s="473"/>
      <c r="Q576" s="476"/>
    </row>
    <row r="577" spans="1:17" s="432" customFormat="1" ht="13.35" customHeight="1">
      <c r="A577" s="427" t="s">
        <v>511</v>
      </c>
      <c r="B577" s="130"/>
      <c r="C577" s="130"/>
      <c r="D577" s="130"/>
      <c r="E577" s="588" t="s">
        <v>512</v>
      </c>
      <c r="F577" s="176"/>
      <c r="G577" s="596"/>
      <c r="H577" s="637"/>
      <c r="I577" s="638"/>
      <c r="J577" s="178"/>
      <c r="K577" s="598" t="s">
        <v>30</v>
      </c>
      <c r="L577" s="416" t="s">
        <v>596</v>
      </c>
      <c r="M577" s="424" t="s">
        <v>597</v>
      </c>
      <c r="N577" s="475"/>
      <c r="O577" s="142"/>
      <c r="P577" s="473"/>
      <c r="Q577" s="476"/>
    </row>
    <row r="578" spans="1:17" s="432" customFormat="1" ht="13.35" customHeight="1">
      <c r="A578" s="427" t="s">
        <v>513</v>
      </c>
      <c r="B578" s="130"/>
      <c r="C578" s="130"/>
      <c r="D578" s="130"/>
      <c r="E578" s="590"/>
      <c r="F578" s="179" t="s">
        <v>376</v>
      </c>
      <c r="G578" s="597"/>
      <c r="H578" s="627" t="s">
        <v>507</v>
      </c>
      <c r="I578" s="628"/>
      <c r="J578" s="180" t="s">
        <v>348</v>
      </c>
      <c r="K578" s="599"/>
      <c r="L578" s="416" t="s">
        <v>596</v>
      </c>
      <c r="M578" s="424" t="s">
        <v>597</v>
      </c>
      <c r="N578" s="475"/>
      <c r="O578" s="142"/>
      <c r="P578" s="473"/>
      <c r="Q578" s="476"/>
    </row>
    <row r="579" spans="1:17" s="432" customFormat="1" ht="13.35" customHeight="1">
      <c r="A579" s="427" t="s">
        <v>514</v>
      </c>
      <c r="B579" s="130"/>
      <c r="C579" s="130"/>
      <c r="D579" s="130"/>
      <c r="E579" s="588" t="s">
        <v>347</v>
      </c>
      <c r="F579" s="177" t="s">
        <v>589</v>
      </c>
      <c r="G579" s="596"/>
      <c r="H579" s="181">
        <v>1</v>
      </c>
      <c r="I579" s="598" t="str">
        <f>IF(G579="","-","?")</f>
        <v>-</v>
      </c>
      <c r="J579" s="182" t="s">
        <v>348</v>
      </c>
      <c r="K579" s="598" t="s">
        <v>30</v>
      </c>
      <c r="L579" s="416" t="s">
        <v>596</v>
      </c>
      <c r="M579" s="424" t="s">
        <v>597</v>
      </c>
      <c r="N579" s="475"/>
      <c r="O579" s="142"/>
      <c r="P579" s="473"/>
      <c r="Q579" s="476"/>
    </row>
    <row r="580" spans="1:17" s="432" customFormat="1" ht="13.35" customHeight="1">
      <c r="A580" s="427" t="s">
        <v>349</v>
      </c>
      <c r="B580" s="130"/>
      <c r="C580" s="130"/>
      <c r="D580" s="130"/>
      <c r="E580" s="590"/>
      <c r="F580" s="179"/>
      <c r="G580" s="597"/>
      <c r="H580" s="180"/>
      <c r="I580" s="599"/>
      <c r="J580" s="180"/>
      <c r="K580" s="599"/>
      <c r="L580" s="416" t="s">
        <v>596</v>
      </c>
      <c r="M580" s="424" t="s">
        <v>597</v>
      </c>
      <c r="N580" s="475"/>
      <c r="O580" s="142"/>
      <c r="P580" s="473"/>
      <c r="Q580" s="476"/>
    </row>
    <row r="581" spans="1:17" s="432" customFormat="1" ht="13.35" customHeight="1">
      <c r="A581" s="412"/>
      <c r="B581" s="412"/>
      <c r="C581" s="412"/>
      <c r="D581" s="412"/>
      <c r="E581" s="122" t="s">
        <v>350</v>
      </c>
      <c r="F581" s="116"/>
      <c r="G581" s="271"/>
      <c r="H581" s="183"/>
      <c r="I581" s="353"/>
      <c r="J581" s="183"/>
      <c r="K581" s="353"/>
      <c r="L581" s="133"/>
      <c r="M581" s="223"/>
      <c r="N581" s="475"/>
      <c r="O581" s="480"/>
      <c r="P581" s="473"/>
      <c r="Q581" s="476"/>
    </row>
    <row r="582" spans="1:17" s="432" customFormat="1" ht="13.35" customHeight="1">
      <c r="A582" s="412"/>
      <c r="B582" s="412"/>
      <c r="C582" s="412"/>
      <c r="D582" s="412"/>
      <c r="E582" s="115" t="s">
        <v>351</v>
      </c>
      <c r="F582" s="116"/>
      <c r="G582" s="435"/>
      <c r="H582" s="408"/>
      <c r="I582" s="336"/>
      <c r="J582" s="408"/>
      <c r="K582" s="336"/>
      <c r="L582" s="133"/>
      <c r="M582" s="223"/>
      <c r="N582" s="475"/>
      <c r="O582" s="480"/>
      <c r="P582" s="473"/>
      <c r="Q582" s="476"/>
    </row>
    <row r="583" spans="1:17">
      <c r="A583" s="417" t="s">
        <v>849</v>
      </c>
      <c r="B583" s="426"/>
      <c r="C583" s="426"/>
      <c r="D583" s="426"/>
      <c r="E583" s="418"/>
      <c r="F583" s="400"/>
      <c r="G583" s="434"/>
      <c r="H583" s="402"/>
      <c r="I583" s="341"/>
      <c r="J583" s="402"/>
      <c r="K583" s="329"/>
      <c r="L583" s="410"/>
      <c r="M583" s="411"/>
      <c r="N583" s="468"/>
      <c r="O583" s="142"/>
    </row>
    <row r="584" spans="1:17">
      <c r="A584" s="426" t="s">
        <v>337</v>
      </c>
      <c r="B584" s="426"/>
      <c r="C584" s="426"/>
      <c r="D584" s="426"/>
      <c r="E584" s="418"/>
      <c r="F584" s="400"/>
      <c r="G584" s="434"/>
      <c r="H584" s="402"/>
      <c r="I584" s="341"/>
      <c r="J584" s="402"/>
      <c r="K584" s="329"/>
      <c r="L584" s="410"/>
      <c r="M584" s="411"/>
      <c r="N584" s="468"/>
      <c r="O584" s="142"/>
    </row>
    <row r="585" spans="1:17">
      <c r="A585" s="426" t="s">
        <v>338</v>
      </c>
      <c r="B585" s="426"/>
      <c r="C585" s="426"/>
      <c r="D585" s="426"/>
      <c r="E585" s="609" t="s">
        <v>339</v>
      </c>
      <c r="F585" s="184"/>
      <c r="G585" s="611">
        <f>357+64</f>
        <v>421</v>
      </c>
      <c r="H585" s="581" t="s">
        <v>240</v>
      </c>
      <c r="I585" s="582"/>
      <c r="J585" s="156" t="s">
        <v>340</v>
      </c>
      <c r="K585" s="615">
        <v>1</v>
      </c>
      <c r="L585" s="617"/>
      <c r="M585" s="619">
        <f>K585*L585</f>
        <v>0</v>
      </c>
      <c r="N585" s="468"/>
      <c r="O585" s="621"/>
      <c r="Q585" s="471"/>
    </row>
    <row r="586" spans="1:17">
      <c r="A586" s="426" t="s">
        <v>341</v>
      </c>
      <c r="B586" s="426"/>
      <c r="C586" s="426"/>
      <c r="D586" s="426"/>
      <c r="E586" s="629"/>
      <c r="F586" s="185" t="s">
        <v>342</v>
      </c>
      <c r="G586" s="630"/>
      <c r="H586" s="631"/>
      <c r="I586" s="632"/>
      <c r="J586" s="186" t="s">
        <v>343</v>
      </c>
      <c r="K586" s="633"/>
      <c r="L586" s="660"/>
      <c r="M586" s="661"/>
      <c r="N586" s="468"/>
      <c r="O586" s="621"/>
      <c r="Q586" s="485"/>
    </row>
    <row r="587" spans="1:17">
      <c r="A587" s="426" t="s">
        <v>344</v>
      </c>
      <c r="B587" s="426"/>
      <c r="C587" s="426"/>
      <c r="D587" s="426"/>
      <c r="E587" s="610"/>
      <c r="F587" s="187"/>
      <c r="G587" s="612"/>
      <c r="H587" s="583"/>
      <c r="I587" s="584"/>
      <c r="J587" s="188" t="s">
        <v>345</v>
      </c>
      <c r="K587" s="616"/>
      <c r="L587" s="618"/>
      <c r="M587" s="620"/>
      <c r="N587" s="468"/>
      <c r="O587" s="621"/>
      <c r="Q587" s="485"/>
    </row>
    <row r="588" spans="1:17">
      <c r="A588" s="426" t="s">
        <v>346</v>
      </c>
      <c r="B588" s="426"/>
      <c r="C588" s="426"/>
      <c r="D588" s="426"/>
      <c r="E588" s="609" t="s">
        <v>347</v>
      </c>
      <c r="F588" s="185" t="s">
        <v>342</v>
      </c>
      <c r="G588" s="611">
        <v>421</v>
      </c>
      <c r="H588" s="189">
        <v>1</v>
      </c>
      <c r="I588" s="613" t="s">
        <v>30</v>
      </c>
      <c r="J588" s="190" t="s">
        <v>348</v>
      </c>
      <c r="K588" s="615">
        <v>1</v>
      </c>
      <c r="L588" s="617"/>
      <c r="M588" s="619">
        <f>K588*L588</f>
        <v>0</v>
      </c>
      <c r="N588" s="468"/>
      <c r="O588" s="621"/>
      <c r="Q588" s="471"/>
    </row>
    <row r="589" spans="1:17">
      <c r="A589" s="426" t="s">
        <v>349</v>
      </c>
      <c r="B589" s="426"/>
      <c r="C589" s="426"/>
      <c r="D589" s="426"/>
      <c r="E589" s="610"/>
      <c r="F589" s="187"/>
      <c r="G589" s="612"/>
      <c r="H589" s="191"/>
      <c r="I589" s="614"/>
      <c r="J589" s="191"/>
      <c r="K589" s="616"/>
      <c r="L589" s="618"/>
      <c r="M589" s="620"/>
      <c r="N589" s="468"/>
      <c r="O589" s="621"/>
    </row>
    <row r="590" spans="1:17">
      <c r="A590" s="426"/>
      <c r="B590" s="426"/>
      <c r="C590" s="426"/>
      <c r="D590" s="426"/>
      <c r="E590" s="41" t="s">
        <v>350</v>
      </c>
      <c r="F590" s="400"/>
      <c r="G590" s="429"/>
      <c r="H590" s="401"/>
      <c r="I590" s="254"/>
      <c r="J590" s="401"/>
      <c r="K590" s="333"/>
      <c r="L590" s="142"/>
      <c r="M590" s="141"/>
      <c r="N590" s="468"/>
      <c r="O590" s="142"/>
    </row>
    <row r="591" spans="1:17">
      <c r="A591" s="426"/>
      <c r="B591" s="426"/>
      <c r="C591" s="426"/>
      <c r="D591" s="426"/>
      <c r="E591" s="418"/>
      <c r="F591" s="419"/>
      <c r="G591" s="429"/>
      <c r="H591" s="401"/>
      <c r="I591" s="254"/>
      <c r="J591" s="401"/>
      <c r="K591" s="333"/>
      <c r="L591" s="142"/>
      <c r="M591" s="141"/>
      <c r="N591" s="468"/>
      <c r="O591" s="142"/>
    </row>
    <row r="592" spans="1:17" s="432" customFormat="1" ht="13.35" customHeight="1">
      <c r="A592" s="417" t="s">
        <v>753</v>
      </c>
      <c r="B592" s="412"/>
      <c r="C592" s="412"/>
      <c r="D592" s="412"/>
      <c r="E592" s="112"/>
      <c r="F592" s="116"/>
      <c r="G592" s="249"/>
      <c r="H592" s="119"/>
      <c r="I592" s="335"/>
      <c r="J592" s="119"/>
      <c r="K592" s="335"/>
      <c r="L592" s="133"/>
      <c r="M592" s="223"/>
      <c r="N592" s="475"/>
      <c r="O592" s="480"/>
      <c r="P592" s="473"/>
      <c r="Q592" s="476"/>
    </row>
    <row r="593" spans="1:17" s="432" customFormat="1" ht="13.35" customHeight="1">
      <c r="A593" s="427" t="s">
        <v>515</v>
      </c>
      <c r="B593" s="130"/>
      <c r="C593" s="130"/>
      <c r="D593" s="130"/>
      <c r="E593" s="588" t="s">
        <v>339</v>
      </c>
      <c r="F593" s="176"/>
      <c r="G593" s="596"/>
      <c r="H593" s="623" t="s">
        <v>507</v>
      </c>
      <c r="I593" s="624"/>
      <c r="J593" s="542" t="s">
        <v>516</v>
      </c>
      <c r="K593" s="591" t="s">
        <v>30</v>
      </c>
      <c r="L593" s="603" t="s">
        <v>596</v>
      </c>
      <c r="M593" s="605" t="s">
        <v>597</v>
      </c>
      <c r="N593" s="475"/>
      <c r="O593" s="621"/>
      <c r="P593" s="473"/>
      <c r="Q593" s="476"/>
    </row>
    <row r="594" spans="1:17" s="432" customFormat="1" ht="13.35" customHeight="1">
      <c r="A594" s="427" t="s">
        <v>590</v>
      </c>
      <c r="B594" s="130"/>
      <c r="C594" s="130"/>
      <c r="D594" s="130"/>
      <c r="E594" s="589"/>
      <c r="F594" s="177" t="s">
        <v>589</v>
      </c>
      <c r="G594" s="622"/>
      <c r="H594" s="625"/>
      <c r="I594" s="626"/>
      <c r="J594" s="531" t="s">
        <v>355</v>
      </c>
      <c r="K594" s="592"/>
      <c r="L594" s="607"/>
      <c r="M594" s="608"/>
      <c r="N594" s="475"/>
      <c r="O594" s="621"/>
      <c r="P594" s="473"/>
      <c r="Q594" s="476"/>
    </row>
    <row r="595" spans="1:17" s="432" customFormat="1" ht="13.35" customHeight="1">
      <c r="A595" s="427" t="s">
        <v>517</v>
      </c>
      <c r="B595" s="130"/>
      <c r="C595" s="130"/>
      <c r="D595" s="130"/>
      <c r="E595" s="589"/>
      <c r="F595" s="177"/>
      <c r="G595" s="622"/>
      <c r="H595" s="625"/>
      <c r="I595" s="626"/>
      <c r="J595" s="192" t="s">
        <v>518</v>
      </c>
      <c r="K595" s="592"/>
      <c r="L595" s="607"/>
      <c r="M595" s="608"/>
      <c r="N595" s="475"/>
      <c r="O595" s="621"/>
      <c r="P595" s="473"/>
      <c r="Q595" s="476"/>
    </row>
    <row r="596" spans="1:17" s="432" customFormat="1" ht="13.35" customHeight="1">
      <c r="A596" s="427" t="s">
        <v>344</v>
      </c>
      <c r="B596" s="130"/>
      <c r="C596" s="130"/>
      <c r="D596" s="130"/>
      <c r="E596" s="590"/>
      <c r="F596" s="179"/>
      <c r="G596" s="597"/>
      <c r="H596" s="627"/>
      <c r="I596" s="628"/>
      <c r="J596" s="540" t="s">
        <v>519</v>
      </c>
      <c r="K596" s="593"/>
      <c r="L596" s="604"/>
      <c r="M596" s="606"/>
      <c r="N596" s="475"/>
      <c r="O596" s="621"/>
      <c r="P596" s="473"/>
      <c r="Q596" s="476"/>
    </row>
    <row r="597" spans="1:17" s="432" customFormat="1" ht="13.35" customHeight="1">
      <c r="A597" s="427" t="s">
        <v>520</v>
      </c>
      <c r="B597" s="130"/>
      <c r="C597" s="130"/>
      <c r="D597" s="130"/>
      <c r="E597" s="588" t="s">
        <v>347</v>
      </c>
      <c r="F597" s="177" t="s">
        <v>589</v>
      </c>
      <c r="G597" s="596"/>
      <c r="H597" s="181">
        <v>1</v>
      </c>
      <c r="I597" s="598" t="str">
        <f>IF(G597="","-","?")</f>
        <v>-</v>
      </c>
      <c r="J597" s="182" t="s">
        <v>521</v>
      </c>
      <c r="K597" s="591" t="s">
        <v>30</v>
      </c>
      <c r="L597" s="603" t="s">
        <v>596</v>
      </c>
      <c r="M597" s="605" t="s">
        <v>597</v>
      </c>
      <c r="N597" s="475"/>
      <c r="O597" s="621"/>
      <c r="P597" s="473"/>
      <c r="Q597" s="476"/>
    </row>
    <row r="598" spans="1:17" s="432" customFormat="1" ht="13.35" customHeight="1">
      <c r="A598" s="427" t="s">
        <v>522</v>
      </c>
      <c r="B598" s="130"/>
      <c r="C598" s="130"/>
      <c r="D598" s="130"/>
      <c r="E598" s="590"/>
      <c r="F598" s="193"/>
      <c r="G598" s="597"/>
      <c r="H598" s="182"/>
      <c r="I598" s="599"/>
      <c r="J598" s="182" t="s">
        <v>523</v>
      </c>
      <c r="K598" s="593"/>
      <c r="L598" s="604"/>
      <c r="M598" s="606"/>
      <c r="N598" s="475"/>
      <c r="O598" s="621"/>
      <c r="P598" s="473"/>
      <c r="Q598" s="476"/>
    </row>
    <row r="599" spans="1:17" s="432" customFormat="1" ht="13.35" customHeight="1">
      <c r="A599" s="412"/>
      <c r="B599" s="412"/>
      <c r="C599" s="412"/>
      <c r="D599" s="412"/>
      <c r="E599" s="122" t="s">
        <v>350</v>
      </c>
      <c r="F599" s="116"/>
      <c r="G599" s="271"/>
      <c r="H599" s="183"/>
      <c r="I599" s="353"/>
      <c r="J599" s="183"/>
      <c r="K599" s="353"/>
      <c r="L599" s="554"/>
      <c r="M599" s="555"/>
      <c r="N599" s="475"/>
      <c r="O599" s="480"/>
      <c r="P599" s="473"/>
      <c r="Q599" s="476"/>
    </row>
    <row r="600" spans="1:17" s="432" customFormat="1" ht="13.35" customHeight="1">
      <c r="A600" s="412"/>
      <c r="B600" s="412"/>
      <c r="C600" s="412"/>
      <c r="D600" s="412"/>
      <c r="E600" s="112"/>
      <c r="F600" s="407"/>
      <c r="G600" s="435"/>
      <c r="H600" s="408"/>
      <c r="I600" s="336"/>
      <c r="J600" s="408"/>
      <c r="K600" s="336"/>
      <c r="L600" s="554"/>
      <c r="M600" s="555"/>
      <c r="N600" s="475"/>
      <c r="O600" s="480"/>
      <c r="P600" s="473"/>
      <c r="Q600" s="476"/>
    </row>
    <row r="601" spans="1:17" s="432" customFormat="1" ht="13.35" customHeight="1">
      <c r="A601" s="417" t="s">
        <v>754</v>
      </c>
      <c r="B601" s="412"/>
      <c r="C601" s="412"/>
      <c r="D601" s="412"/>
      <c r="E601" s="112"/>
      <c r="F601" s="116"/>
      <c r="G601" s="249"/>
      <c r="H601" s="119"/>
      <c r="I601" s="335"/>
      <c r="J601" s="119"/>
      <c r="K601" s="335"/>
      <c r="L601" s="554"/>
      <c r="M601" s="555"/>
      <c r="N601" s="475"/>
      <c r="O601" s="480"/>
      <c r="P601" s="473"/>
      <c r="Q601" s="476"/>
    </row>
    <row r="602" spans="1:17" s="432" customFormat="1" ht="13.35" customHeight="1">
      <c r="A602" s="427" t="s">
        <v>524</v>
      </c>
      <c r="B602" s="130"/>
      <c r="C602" s="130"/>
      <c r="D602" s="130"/>
      <c r="E602" s="112"/>
      <c r="F602" s="116"/>
      <c r="G602" s="249"/>
      <c r="H602" s="119"/>
      <c r="I602" s="335"/>
      <c r="J602" s="119"/>
      <c r="K602" s="335"/>
      <c r="L602" s="556"/>
      <c r="M602" s="555"/>
      <c r="N602" s="475"/>
      <c r="O602" s="476"/>
      <c r="P602" s="473"/>
      <c r="Q602" s="476"/>
    </row>
    <row r="603" spans="1:17" s="432" customFormat="1" ht="13.35" customHeight="1">
      <c r="A603" s="427" t="s">
        <v>591</v>
      </c>
      <c r="B603" s="130"/>
      <c r="C603" s="130"/>
      <c r="D603" s="130"/>
      <c r="E603" s="588" t="s">
        <v>525</v>
      </c>
      <c r="F603" s="176"/>
      <c r="G603" s="272"/>
      <c r="H603" s="195"/>
      <c r="I603" s="353"/>
      <c r="J603" s="195"/>
      <c r="K603" s="591" t="s">
        <v>30</v>
      </c>
      <c r="L603" s="603" t="s">
        <v>596</v>
      </c>
      <c r="M603" s="605" t="s">
        <v>597</v>
      </c>
      <c r="N603" s="475"/>
      <c r="O603" s="621"/>
      <c r="P603" s="473"/>
      <c r="Q603" s="476"/>
    </row>
    <row r="604" spans="1:17" s="432" customFormat="1" ht="13.35" customHeight="1">
      <c r="A604" s="427" t="s">
        <v>526</v>
      </c>
      <c r="B604" s="130"/>
      <c r="C604" s="130"/>
      <c r="D604" s="130"/>
      <c r="E604" s="589"/>
      <c r="F604" s="177"/>
      <c r="G604" s="273"/>
      <c r="H604" s="182"/>
      <c r="I604" s="336"/>
      <c r="J604" s="182" t="s">
        <v>527</v>
      </c>
      <c r="K604" s="592"/>
      <c r="L604" s="607"/>
      <c r="M604" s="608"/>
      <c r="N604" s="475"/>
      <c r="O604" s="621"/>
      <c r="P604" s="473"/>
      <c r="Q604" s="476"/>
    </row>
    <row r="605" spans="1:17" s="432" customFormat="1" ht="13.35" customHeight="1">
      <c r="A605" s="427" t="s">
        <v>528</v>
      </c>
      <c r="B605" s="130"/>
      <c r="C605" s="130"/>
      <c r="D605" s="130"/>
      <c r="E605" s="589"/>
      <c r="F605" s="177" t="s">
        <v>376</v>
      </c>
      <c r="G605" s="274"/>
      <c r="H605" s="594" t="s">
        <v>507</v>
      </c>
      <c r="I605" s="595"/>
      <c r="J605" s="182"/>
      <c r="K605" s="592"/>
      <c r="L605" s="607"/>
      <c r="M605" s="608"/>
      <c r="N605" s="475"/>
      <c r="O605" s="621"/>
      <c r="P605" s="473"/>
      <c r="Q605" s="476"/>
    </row>
    <row r="606" spans="1:17" s="432" customFormat="1" ht="13.35" customHeight="1">
      <c r="A606" s="427"/>
      <c r="B606" s="130"/>
      <c r="C606" s="130"/>
      <c r="D606" s="130"/>
      <c r="E606" s="589"/>
      <c r="F606" s="177"/>
      <c r="G606" s="273"/>
      <c r="H606" s="182"/>
      <c r="I606" s="336"/>
      <c r="J606" s="182"/>
      <c r="K606" s="592"/>
      <c r="L606" s="607"/>
      <c r="M606" s="608"/>
      <c r="N606" s="475"/>
      <c r="O606" s="621"/>
      <c r="P606" s="473"/>
      <c r="Q606" s="476"/>
    </row>
    <row r="607" spans="1:17" s="432" customFormat="1" ht="13.35" customHeight="1">
      <c r="A607" s="427" t="s">
        <v>529</v>
      </c>
      <c r="B607" s="130"/>
      <c r="C607" s="130"/>
      <c r="D607" s="130"/>
      <c r="E607" s="590"/>
      <c r="F607" s="177"/>
      <c r="G607" s="273"/>
      <c r="H607" s="180"/>
      <c r="I607" s="336"/>
      <c r="J607" s="182" t="s">
        <v>530</v>
      </c>
      <c r="K607" s="593"/>
      <c r="L607" s="604"/>
      <c r="M607" s="606"/>
      <c r="N607" s="475"/>
      <c r="O607" s="621"/>
      <c r="P607" s="473"/>
      <c r="Q607" s="476"/>
    </row>
    <row r="608" spans="1:17" s="432" customFormat="1" ht="13.35" customHeight="1">
      <c r="A608" s="427" t="s">
        <v>592</v>
      </c>
      <c r="B608" s="130"/>
      <c r="C608" s="130"/>
      <c r="D608" s="130"/>
      <c r="E608" s="588"/>
      <c r="F608" s="176"/>
      <c r="G608" s="272"/>
      <c r="H608" s="182"/>
      <c r="I608" s="353"/>
      <c r="J608" s="182" t="s">
        <v>508</v>
      </c>
      <c r="K608" s="591" t="s">
        <v>30</v>
      </c>
      <c r="L608" s="603" t="s">
        <v>596</v>
      </c>
      <c r="M608" s="605" t="s">
        <v>597</v>
      </c>
      <c r="N608" s="475"/>
      <c r="O608" s="621"/>
      <c r="P608" s="473"/>
      <c r="Q608" s="476"/>
    </row>
    <row r="609" spans="1:17" s="432" customFormat="1" ht="13.35" customHeight="1">
      <c r="A609" s="427" t="s">
        <v>531</v>
      </c>
      <c r="B609" s="130"/>
      <c r="C609" s="130"/>
      <c r="D609" s="130"/>
      <c r="E609" s="589"/>
      <c r="F609" s="177" t="s">
        <v>376</v>
      </c>
      <c r="G609" s="274"/>
      <c r="H609" s="594" t="s">
        <v>507</v>
      </c>
      <c r="I609" s="595"/>
      <c r="J609" s="182" t="s">
        <v>532</v>
      </c>
      <c r="K609" s="592"/>
      <c r="L609" s="607"/>
      <c r="M609" s="608"/>
      <c r="N609" s="475"/>
      <c r="O609" s="621"/>
      <c r="P609" s="473"/>
      <c r="Q609" s="476"/>
    </row>
    <row r="610" spans="1:17" s="432" customFormat="1" ht="13.35" customHeight="1">
      <c r="A610" s="427" t="s">
        <v>533</v>
      </c>
      <c r="B610" s="130"/>
      <c r="C610" s="130"/>
      <c r="D610" s="130"/>
      <c r="E610" s="590"/>
      <c r="F610" s="179"/>
      <c r="G610" s="273"/>
      <c r="H610" s="180"/>
      <c r="I610" s="336"/>
      <c r="J610" s="182" t="s">
        <v>534</v>
      </c>
      <c r="K610" s="593"/>
      <c r="L610" s="604"/>
      <c r="M610" s="606"/>
      <c r="N610" s="475"/>
      <c r="O610" s="621"/>
      <c r="P610" s="473"/>
      <c r="Q610" s="476"/>
    </row>
    <row r="611" spans="1:17" s="432" customFormat="1" ht="13.35" customHeight="1">
      <c r="A611" s="427" t="s">
        <v>535</v>
      </c>
      <c r="B611" s="130"/>
      <c r="C611" s="130"/>
      <c r="D611" s="130"/>
      <c r="E611" s="52" t="s">
        <v>364</v>
      </c>
      <c r="F611" s="179" t="s">
        <v>376</v>
      </c>
      <c r="G611" s="275"/>
      <c r="H611" s="600" t="s">
        <v>507</v>
      </c>
      <c r="I611" s="601"/>
      <c r="J611" s="196"/>
      <c r="K611" s="457" t="s">
        <v>30</v>
      </c>
      <c r="L611" s="416" t="s">
        <v>596</v>
      </c>
      <c r="M611" s="313" t="s">
        <v>597</v>
      </c>
      <c r="N611" s="475"/>
      <c r="O611" s="142"/>
      <c r="P611" s="473"/>
      <c r="Q611" s="476"/>
    </row>
    <row r="612" spans="1:17" s="432" customFormat="1" ht="13.35" customHeight="1">
      <c r="A612" s="427" t="s">
        <v>536</v>
      </c>
      <c r="B612" s="130"/>
      <c r="C612" s="130"/>
      <c r="D612" s="130"/>
      <c r="E612" s="52" t="s">
        <v>537</v>
      </c>
      <c r="F612" s="177" t="s">
        <v>376</v>
      </c>
      <c r="G612" s="276"/>
      <c r="H612" s="197">
        <v>1</v>
      </c>
      <c r="I612" s="235" t="str">
        <f>IF(G612="","-","?")</f>
        <v>-</v>
      </c>
      <c r="J612" s="194" t="s">
        <v>348</v>
      </c>
      <c r="K612" s="457" t="s">
        <v>30</v>
      </c>
      <c r="L612" s="416" t="s">
        <v>596</v>
      </c>
      <c r="M612" s="313" t="s">
        <v>597</v>
      </c>
      <c r="N612" s="475"/>
      <c r="O612" s="142"/>
      <c r="P612" s="473"/>
      <c r="Q612" s="476"/>
    </row>
    <row r="613" spans="1:17" s="432" customFormat="1" ht="13.35" customHeight="1">
      <c r="A613" s="130"/>
      <c r="B613" s="412"/>
      <c r="C613" s="412"/>
      <c r="D613" s="412"/>
      <c r="E613" s="112"/>
      <c r="F613" s="198"/>
      <c r="G613" s="435"/>
      <c r="H613" s="408"/>
      <c r="I613" s="336"/>
      <c r="J613" s="408"/>
      <c r="K613" s="336"/>
      <c r="L613" s="133"/>
      <c r="M613" s="223"/>
      <c r="N613" s="475"/>
      <c r="O613" s="480"/>
      <c r="P613" s="473"/>
      <c r="Q613" s="476"/>
    </row>
    <row r="614" spans="1:17" s="432" customFormat="1" ht="13.35" customHeight="1">
      <c r="A614" s="130"/>
      <c r="B614" s="412"/>
      <c r="C614" s="412"/>
      <c r="D614" s="412"/>
      <c r="E614" s="112"/>
      <c r="F614" s="407"/>
      <c r="G614" s="435"/>
      <c r="H614" s="408"/>
      <c r="I614" s="336"/>
      <c r="J614" s="408"/>
      <c r="K614" s="336"/>
      <c r="L614" s="133"/>
      <c r="M614" s="223"/>
      <c r="N614" s="475"/>
      <c r="O614" s="480"/>
      <c r="P614" s="473"/>
      <c r="Q614" s="476"/>
    </row>
    <row r="615" spans="1:17" s="432" customFormat="1" ht="13.35" customHeight="1">
      <c r="A615" s="417" t="s">
        <v>755</v>
      </c>
      <c r="B615" s="412"/>
      <c r="C615" s="412"/>
      <c r="D615" s="412"/>
      <c r="E615" s="112"/>
      <c r="F615" s="407"/>
      <c r="G615" s="435"/>
      <c r="H615" s="408"/>
      <c r="I615" s="336"/>
      <c r="J615" s="408"/>
      <c r="K615" s="336"/>
      <c r="L615" s="133"/>
      <c r="M615" s="223"/>
      <c r="N615" s="475"/>
      <c r="O615" s="480"/>
      <c r="P615" s="473"/>
      <c r="Q615" s="476"/>
    </row>
    <row r="616" spans="1:17" s="432" customFormat="1" ht="13.35" customHeight="1">
      <c r="A616" s="427" t="s">
        <v>538</v>
      </c>
      <c r="B616" s="412"/>
      <c r="C616" s="412"/>
      <c r="D616" s="412"/>
      <c r="E616" s="112"/>
      <c r="F616" s="407"/>
      <c r="G616" s="435"/>
      <c r="H616" s="408"/>
      <c r="I616" s="336"/>
      <c r="J616" s="408"/>
      <c r="K616" s="336"/>
      <c r="L616" s="133"/>
      <c r="M616" s="223"/>
      <c r="N616" s="475"/>
      <c r="O616" s="480"/>
      <c r="P616" s="473"/>
      <c r="Q616" s="476"/>
    </row>
    <row r="617" spans="1:17" s="432" customFormat="1" ht="13.35" customHeight="1">
      <c r="A617" s="427" t="s">
        <v>539</v>
      </c>
      <c r="B617" s="412"/>
      <c r="C617" s="412"/>
      <c r="D617" s="412"/>
      <c r="E617" s="52"/>
      <c r="F617" s="120" t="s">
        <v>540</v>
      </c>
      <c r="G617" s="277"/>
      <c r="H617" s="53" t="s">
        <v>507</v>
      </c>
      <c r="I617" s="342">
        <v>0</v>
      </c>
      <c r="J617" s="55" t="s">
        <v>355</v>
      </c>
      <c r="K617" s="457" t="s">
        <v>30</v>
      </c>
      <c r="L617" s="416" t="s">
        <v>596</v>
      </c>
      <c r="M617" s="313" t="s">
        <v>597</v>
      </c>
      <c r="N617" s="475"/>
      <c r="O617" s="142"/>
      <c r="P617" s="473"/>
      <c r="Q617" s="476"/>
    </row>
    <row r="618" spans="1:17" s="432" customFormat="1" ht="13.35" customHeight="1">
      <c r="A618" s="427" t="s">
        <v>541</v>
      </c>
      <c r="B618" s="412"/>
      <c r="C618" s="412"/>
      <c r="D618" s="412"/>
      <c r="E618" s="52"/>
      <c r="F618" s="120" t="s">
        <v>540</v>
      </c>
      <c r="G618" s="277"/>
      <c r="H618" s="53" t="s">
        <v>507</v>
      </c>
      <c r="I618" s="342">
        <v>0</v>
      </c>
      <c r="J618" s="55" t="s">
        <v>355</v>
      </c>
      <c r="K618" s="457" t="s">
        <v>30</v>
      </c>
      <c r="L618" s="416" t="s">
        <v>596</v>
      </c>
      <c r="M618" s="313" t="s">
        <v>597</v>
      </c>
      <c r="N618" s="475"/>
      <c r="O618" s="142"/>
      <c r="P618" s="473"/>
      <c r="Q618" s="476"/>
    </row>
    <row r="619" spans="1:17" s="432" customFormat="1" ht="13.35" customHeight="1">
      <c r="A619" s="427" t="s">
        <v>542</v>
      </c>
      <c r="B619" s="412"/>
      <c r="C619" s="412"/>
      <c r="D619" s="412"/>
      <c r="E619" s="52"/>
      <c r="F619" s="120" t="s">
        <v>540</v>
      </c>
      <c r="G619" s="277"/>
      <c r="H619" s="53" t="s">
        <v>507</v>
      </c>
      <c r="I619" s="342">
        <v>0</v>
      </c>
      <c r="J619" s="55" t="s">
        <v>355</v>
      </c>
      <c r="K619" s="457" t="s">
        <v>30</v>
      </c>
      <c r="L619" s="416" t="s">
        <v>596</v>
      </c>
      <c r="M619" s="313" t="s">
        <v>597</v>
      </c>
      <c r="N619" s="475"/>
      <c r="O619" s="142"/>
      <c r="P619" s="473"/>
      <c r="Q619" s="476"/>
    </row>
    <row r="620" spans="1:17" s="432" customFormat="1" ht="13.35" customHeight="1">
      <c r="A620" s="427"/>
      <c r="B620" s="412"/>
      <c r="C620" s="412"/>
      <c r="D620" s="412"/>
      <c r="E620" s="112"/>
      <c r="F620" s="155"/>
      <c r="G620" s="278"/>
      <c r="H620" s="118"/>
      <c r="I620" s="354"/>
      <c r="J620" s="154"/>
      <c r="K620" s="354"/>
      <c r="L620" s="133"/>
      <c r="M620" s="223"/>
      <c r="N620" s="475"/>
      <c r="O620" s="480"/>
      <c r="P620" s="473"/>
      <c r="Q620" s="476"/>
    </row>
    <row r="621" spans="1:17" s="432" customFormat="1" ht="13.35" customHeight="1">
      <c r="A621" s="427" t="s">
        <v>529</v>
      </c>
      <c r="B621" s="412"/>
      <c r="C621" s="412"/>
      <c r="D621" s="412"/>
      <c r="E621" s="112"/>
      <c r="F621" s="155"/>
      <c r="G621" s="278"/>
      <c r="H621" s="118"/>
      <c r="I621" s="354"/>
      <c r="J621" s="154"/>
      <c r="K621" s="354"/>
      <c r="L621" s="133"/>
      <c r="M621" s="223"/>
      <c r="N621" s="475"/>
      <c r="O621" s="480"/>
      <c r="P621" s="473"/>
      <c r="Q621" s="476"/>
    </row>
    <row r="622" spans="1:17" s="432" customFormat="1" ht="13.35" customHeight="1">
      <c r="A622" s="427" t="s">
        <v>543</v>
      </c>
      <c r="B622" s="412"/>
      <c r="C622" s="412"/>
      <c r="D622" s="412"/>
      <c r="E622" s="52"/>
      <c r="F622" s="120" t="s">
        <v>540</v>
      </c>
      <c r="G622" s="277"/>
      <c r="H622" s="53" t="s">
        <v>507</v>
      </c>
      <c r="I622" s="342">
        <v>0</v>
      </c>
      <c r="J622" s="55" t="s">
        <v>355</v>
      </c>
      <c r="K622" s="457" t="s">
        <v>30</v>
      </c>
      <c r="L622" s="416" t="s">
        <v>596</v>
      </c>
      <c r="M622" s="313" t="s">
        <v>597</v>
      </c>
      <c r="N622" s="475"/>
      <c r="O622" s="142"/>
      <c r="P622" s="473"/>
      <c r="Q622" s="476"/>
    </row>
    <row r="623" spans="1:17" s="432" customFormat="1" ht="13.35" customHeight="1">
      <c r="A623" s="427"/>
      <c r="B623" s="412"/>
      <c r="C623" s="412"/>
      <c r="D623" s="412"/>
      <c r="E623" s="112"/>
      <c r="F623" s="155"/>
      <c r="G623" s="278"/>
      <c r="H623" s="602"/>
      <c r="I623" s="602"/>
      <c r="J623" s="154"/>
      <c r="K623" s="354"/>
      <c r="L623" s="133"/>
      <c r="M623" s="223"/>
      <c r="N623" s="475"/>
      <c r="O623" s="480"/>
      <c r="P623" s="473"/>
      <c r="Q623" s="476"/>
    </row>
    <row r="624" spans="1:17" s="432" customFormat="1" ht="13.35" customHeight="1">
      <c r="A624" s="427" t="s">
        <v>544</v>
      </c>
      <c r="B624" s="412"/>
      <c r="C624" s="412"/>
      <c r="D624" s="412"/>
      <c r="E624" s="112"/>
      <c r="F624" s="155"/>
      <c r="G624" s="278"/>
      <c r="H624" s="113"/>
      <c r="I624" s="336"/>
      <c r="J624" s="154"/>
      <c r="K624" s="354"/>
      <c r="L624" s="133"/>
      <c r="M624" s="223"/>
      <c r="N624" s="475"/>
      <c r="O624" s="480"/>
      <c r="P624" s="473"/>
      <c r="Q624" s="476"/>
    </row>
    <row r="625" spans="1:17" s="432" customFormat="1" ht="13.35" customHeight="1">
      <c r="A625" s="427" t="s">
        <v>542</v>
      </c>
      <c r="B625" s="412"/>
      <c r="C625" s="412"/>
      <c r="D625" s="412"/>
      <c r="E625" s="52"/>
      <c r="F625" s="120" t="s">
        <v>540</v>
      </c>
      <c r="G625" s="277"/>
      <c r="H625" s="53" t="s">
        <v>507</v>
      </c>
      <c r="I625" s="342">
        <v>0</v>
      </c>
      <c r="J625" s="55" t="s">
        <v>355</v>
      </c>
      <c r="K625" s="457" t="s">
        <v>30</v>
      </c>
      <c r="L625" s="416" t="s">
        <v>596</v>
      </c>
      <c r="M625" s="313" t="s">
        <v>597</v>
      </c>
      <c r="N625" s="475"/>
      <c r="O625" s="142"/>
      <c r="P625" s="473"/>
      <c r="Q625" s="476"/>
    </row>
    <row r="626" spans="1:17" s="432" customFormat="1" ht="13.35" customHeight="1">
      <c r="A626" s="427" t="s">
        <v>545</v>
      </c>
      <c r="B626" s="412"/>
      <c r="C626" s="412"/>
      <c r="D626" s="412"/>
      <c r="E626" s="52"/>
      <c r="F626" s="120" t="s">
        <v>540</v>
      </c>
      <c r="G626" s="277"/>
      <c r="H626" s="53" t="s">
        <v>507</v>
      </c>
      <c r="I626" s="342">
        <v>0</v>
      </c>
      <c r="J626" s="55" t="s">
        <v>355</v>
      </c>
      <c r="K626" s="457" t="s">
        <v>30</v>
      </c>
      <c r="L626" s="416" t="s">
        <v>596</v>
      </c>
      <c r="M626" s="313" t="s">
        <v>597</v>
      </c>
      <c r="N626" s="475"/>
      <c r="O626" s="142"/>
      <c r="P626" s="473"/>
      <c r="Q626" s="476"/>
    </row>
    <row r="627" spans="1:17" s="432" customFormat="1" ht="13.35" customHeight="1">
      <c r="A627" s="427"/>
      <c r="B627" s="412"/>
      <c r="C627" s="412"/>
      <c r="D627" s="412"/>
      <c r="E627" s="112"/>
      <c r="F627" s="130"/>
      <c r="G627" s="279"/>
      <c r="H627" s="117"/>
      <c r="I627" s="335"/>
      <c r="J627" s="130"/>
      <c r="K627" s="355"/>
      <c r="L627" s="133"/>
      <c r="M627" s="223"/>
      <c r="N627" s="475"/>
      <c r="O627" s="480"/>
      <c r="P627" s="473"/>
      <c r="Q627" s="476"/>
    </row>
    <row r="628" spans="1:17" s="432" customFormat="1" ht="13.35" customHeight="1">
      <c r="A628" s="427" t="s">
        <v>546</v>
      </c>
      <c r="B628" s="412"/>
      <c r="C628" s="412"/>
      <c r="D628" s="412"/>
      <c r="E628" s="112"/>
      <c r="F628" s="130"/>
      <c r="G628" s="279"/>
      <c r="H628" s="117"/>
      <c r="I628" s="335"/>
      <c r="J628" s="130"/>
      <c r="K628" s="355"/>
      <c r="L628" s="133"/>
      <c r="M628" s="223"/>
      <c r="N628" s="475"/>
      <c r="O628" s="480"/>
      <c r="P628" s="473"/>
      <c r="Q628" s="476"/>
    </row>
    <row r="629" spans="1:17" s="432" customFormat="1" ht="13.35" customHeight="1">
      <c r="A629" s="427" t="s">
        <v>547</v>
      </c>
      <c r="B629" s="412"/>
      <c r="C629" s="412"/>
      <c r="D629" s="412"/>
      <c r="E629" s="52"/>
      <c r="F629" s="120" t="s">
        <v>540</v>
      </c>
      <c r="G629" s="277"/>
      <c r="H629" s="53" t="s">
        <v>507</v>
      </c>
      <c r="I629" s="342">
        <v>0</v>
      </c>
      <c r="J629" s="55" t="s">
        <v>355</v>
      </c>
      <c r="K629" s="457" t="s">
        <v>30</v>
      </c>
      <c r="L629" s="416" t="s">
        <v>596</v>
      </c>
      <c r="M629" s="313" t="s">
        <v>597</v>
      </c>
      <c r="N629" s="475"/>
      <c r="O629" s="142"/>
      <c r="P629" s="473"/>
      <c r="Q629" s="476"/>
    </row>
    <row r="630" spans="1:17" s="432" customFormat="1" ht="13.35" customHeight="1">
      <c r="A630" s="121"/>
      <c r="B630" s="412"/>
      <c r="C630" s="412"/>
      <c r="D630" s="412"/>
      <c r="E630" s="112"/>
      <c r="F630" s="130"/>
      <c r="G630" s="279"/>
      <c r="H630" s="117"/>
      <c r="I630" s="335"/>
      <c r="J630" s="130"/>
      <c r="K630" s="355"/>
      <c r="L630" s="133"/>
      <c r="M630" s="223"/>
      <c r="N630" s="475"/>
      <c r="O630" s="480"/>
      <c r="P630" s="473"/>
      <c r="Q630" s="476"/>
    </row>
    <row r="631" spans="1:17">
      <c r="A631" s="417" t="s">
        <v>797</v>
      </c>
      <c r="B631" s="426"/>
      <c r="C631" s="426"/>
      <c r="D631" s="426"/>
      <c r="E631" s="418"/>
      <c r="F631" s="11"/>
      <c r="G631" s="429"/>
      <c r="H631" s="11"/>
      <c r="I631" s="254"/>
      <c r="J631" s="11"/>
      <c r="K631" s="333"/>
      <c r="L631" s="144"/>
      <c r="M631" s="146"/>
      <c r="N631" s="468"/>
      <c r="O631" s="144"/>
    </row>
    <row r="632" spans="1:17">
      <c r="A632" s="426" t="s">
        <v>352</v>
      </c>
      <c r="B632" s="426"/>
      <c r="C632" s="426"/>
      <c r="D632" s="426"/>
      <c r="E632" s="418"/>
      <c r="F632" s="11"/>
      <c r="G632" s="429"/>
      <c r="H632" s="11"/>
      <c r="I632" s="254"/>
      <c r="J632" s="11"/>
      <c r="K632" s="333"/>
      <c r="L632" s="144"/>
      <c r="M632" s="146"/>
      <c r="N632" s="468"/>
      <c r="O632" s="144"/>
    </row>
    <row r="633" spans="1:17">
      <c r="A633" s="426" t="s">
        <v>353</v>
      </c>
      <c r="B633" s="426"/>
      <c r="C633" s="426"/>
      <c r="D633" s="426"/>
      <c r="E633" s="420" t="s">
        <v>354</v>
      </c>
      <c r="F633" s="157" t="s">
        <v>342</v>
      </c>
      <c r="G633" s="428"/>
      <c r="H633" s="421" t="s">
        <v>240</v>
      </c>
      <c r="I633" s="342">
        <v>0</v>
      </c>
      <c r="J633" s="422" t="s">
        <v>355</v>
      </c>
      <c r="K633" s="457" t="s">
        <v>30</v>
      </c>
      <c r="L633" s="416" t="s">
        <v>596</v>
      </c>
      <c r="M633" s="313" t="s">
        <v>597</v>
      </c>
      <c r="N633" s="468"/>
      <c r="O633" s="142"/>
    </row>
    <row r="634" spans="1:17">
      <c r="A634" s="426" t="s">
        <v>356</v>
      </c>
      <c r="B634" s="426"/>
      <c r="C634" s="426"/>
      <c r="D634" s="426"/>
      <c r="E634" s="420" t="s">
        <v>357</v>
      </c>
      <c r="F634" s="157" t="s">
        <v>342</v>
      </c>
      <c r="G634" s="428"/>
      <c r="H634" s="421" t="s">
        <v>240</v>
      </c>
      <c r="I634" s="342">
        <v>0</v>
      </c>
      <c r="J634" s="422" t="s">
        <v>355</v>
      </c>
      <c r="K634" s="457" t="s">
        <v>30</v>
      </c>
      <c r="L634" s="416" t="s">
        <v>596</v>
      </c>
      <c r="M634" s="313" t="s">
        <v>597</v>
      </c>
      <c r="N634" s="468"/>
      <c r="O634" s="142"/>
    </row>
    <row r="635" spans="1:17">
      <c r="A635" s="426" t="s">
        <v>358</v>
      </c>
      <c r="B635" s="426"/>
      <c r="C635" s="426"/>
      <c r="D635" s="426"/>
      <c r="E635" s="420" t="s">
        <v>357</v>
      </c>
      <c r="F635" s="157" t="s">
        <v>342</v>
      </c>
      <c r="G635" s="428"/>
      <c r="H635" s="421" t="s">
        <v>240</v>
      </c>
      <c r="I635" s="342">
        <v>0</v>
      </c>
      <c r="J635" s="422" t="s">
        <v>355</v>
      </c>
      <c r="K635" s="457" t="s">
        <v>30</v>
      </c>
      <c r="L635" s="416" t="s">
        <v>596</v>
      </c>
      <c r="M635" s="313" t="s">
        <v>597</v>
      </c>
      <c r="N635" s="468"/>
      <c r="O635" s="142"/>
    </row>
    <row r="636" spans="1:17">
      <c r="A636" s="426" t="s">
        <v>359</v>
      </c>
      <c r="B636" s="426"/>
      <c r="C636" s="426"/>
      <c r="D636" s="426"/>
      <c r="E636" s="420" t="s">
        <v>360</v>
      </c>
      <c r="F636" s="157" t="s">
        <v>342</v>
      </c>
      <c r="G636" s="428"/>
      <c r="H636" s="421" t="s">
        <v>240</v>
      </c>
      <c r="I636" s="342">
        <v>0</v>
      </c>
      <c r="J636" s="422" t="s">
        <v>355</v>
      </c>
      <c r="K636" s="457" t="s">
        <v>30</v>
      </c>
      <c r="L636" s="416" t="s">
        <v>596</v>
      </c>
      <c r="M636" s="313" t="s">
        <v>597</v>
      </c>
      <c r="N636" s="468"/>
      <c r="O636" s="142"/>
    </row>
    <row r="637" spans="1:17">
      <c r="A637" s="426" t="s">
        <v>361</v>
      </c>
      <c r="B637" s="426"/>
      <c r="C637" s="426"/>
      <c r="D637" s="426"/>
      <c r="E637" s="420" t="s">
        <v>362</v>
      </c>
      <c r="F637" s="157" t="s">
        <v>342</v>
      </c>
      <c r="G637" s="428"/>
      <c r="H637" s="421" t="s">
        <v>240</v>
      </c>
      <c r="I637" s="342">
        <v>0</v>
      </c>
      <c r="J637" s="422" t="s">
        <v>355</v>
      </c>
      <c r="K637" s="457" t="s">
        <v>30</v>
      </c>
      <c r="L637" s="416" t="s">
        <v>596</v>
      </c>
      <c r="M637" s="313" t="s">
        <v>597</v>
      </c>
      <c r="N637" s="468"/>
      <c r="O637" s="142"/>
    </row>
    <row r="638" spans="1:17">
      <c r="A638" s="426" t="s">
        <v>363</v>
      </c>
      <c r="B638" s="426"/>
      <c r="C638" s="426"/>
      <c r="D638" s="426"/>
      <c r="E638" s="420" t="s">
        <v>364</v>
      </c>
      <c r="F638" s="157" t="s">
        <v>342</v>
      </c>
      <c r="G638" s="428"/>
      <c r="H638" s="421" t="s">
        <v>240</v>
      </c>
      <c r="I638" s="342">
        <v>0</v>
      </c>
      <c r="J638" s="422" t="s">
        <v>355</v>
      </c>
      <c r="K638" s="457" t="s">
        <v>30</v>
      </c>
      <c r="L638" s="416" t="s">
        <v>596</v>
      </c>
      <c r="M638" s="313" t="s">
        <v>597</v>
      </c>
      <c r="N638" s="468"/>
      <c r="O638" s="142"/>
    </row>
    <row r="639" spans="1:17">
      <c r="A639" s="426" t="s">
        <v>577</v>
      </c>
      <c r="B639" s="426"/>
      <c r="C639" s="426"/>
      <c r="D639" s="426"/>
      <c r="E639" s="420"/>
      <c r="F639" s="157" t="s">
        <v>342</v>
      </c>
      <c r="G639" s="428"/>
      <c r="H639" s="421" t="s">
        <v>240</v>
      </c>
      <c r="I639" s="342">
        <v>0</v>
      </c>
      <c r="J639" s="422" t="s">
        <v>355</v>
      </c>
      <c r="K639" s="457" t="s">
        <v>30</v>
      </c>
      <c r="L639" s="416" t="s">
        <v>596</v>
      </c>
      <c r="M639" s="313" t="s">
        <v>597</v>
      </c>
      <c r="N639" s="468"/>
      <c r="O639" s="142"/>
    </row>
    <row r="640" spans="1:17">
      <c r="A640" s="426"/>
      <c r="B640" s="426"/>
      <c r="C640" s="426"/>
      <c r="D640" s="426"/>
      <c r="E640" s="418"/>
      <c r="F640" s="11"/>
      <c r="G640" s="429"/>
      <c r="H640" s="11"/>
      <c r="I640" s="254"/>
      <c r="J640" s="11"/>
      <c r="K640" s="333"/>
      <c r="L640" s="144"/>
      <c r="M640" s="146"/>
      <c r="N640" s="468"/>
      <c r="O640" s="144"/>
    </row>
    <row r="641" spans="1:17">
      <c r="A641" s="417" t="s">
        <v>796</v>
      </c>
      <c r="B641" s="426"/>
      <c r="C641" s="426"/>
      <c r="D641" s="426"/>
      <c r="E641" s="418"/>
      <c r="F641" s="11"/>
      <c r="G641" s="429"/>
      <c r="H641" s="11"/>
      <c r="I641" s="254"/>
      <c r="J641" s="34"/>
      <c r="K641" s="334"/>
      <c r="L641" s="145"/>
      <c r="M641" s="125"/>
      <c r="N641" s="468"/>
      <c r="O641" s="145"/>
      <c r="P641" s="199"/>
    </row>
    <row r="642" spans="1:17">
      <c r="A642" s="417" t="s">
        <v>798</v>
      </c>
      <c r="B642" s="426"/>
      <c r="C642" s="426"/>
      <c r="D642" s="426"/>
      <c r="E642" s="418"/>
      <c r="F642" s="11"/>
      <c r="G642" s="429"/>
      <c r="H642" s="11"/>
      <c r="I642" s="254"/>
      <c r="J642" s="11"/>
      <c r="K642" s="333"/>
      <c r="L642" s="144"/>
      <c r="M642" s="146"/>
      <c r="N642" s="468"/>
      <c r="O642" s="144"/>
      <c r="P642" s="199"/>
    </row>
    <row r="643" spans="1:17">
      <c r="A643" s="426" t="s">
        <v>365</v>
      </c>
      <c r="B643" s="426"/>
      <c r="C643" s="426"/>
      <c r="D643" s="426"/>
      <c r="E643" s="418"/>
      <c r="F643" s="11"/>
      <c r="G643" s="429"/>
      <c r="H643" s="11"/>
      <c r="I643" s="254"/>
      <c r="J643" s="11"/>
      <c r="K643" s="333"/>
      <c r="L643" s="144"/>
      <c r="M643" s="146"/>
      <c r="N643" s="468"/>
      <c r="O643" s="144"/>
      <c r="P643" s="199"/>
    </row>
    <row r="644" spans="1:17">
      <c r="A644" s="426" t="s">
        <v>366</v>
      </c>
      <c r="B644" s="426"/>
      <c r="C644" s="426"/>
      <c r="D644" s="426"/>
      <c r="E644" s="420" t="s">
        <v>367</v>
      </c>
      <c r="F644" s="157" t="s">
        <v>368</v>
      </c>
      <c r="G644" s="428"/>
      <c r="H644" s="421" t="s">
        <v>240</v>
      </c>
      <c r="I644" s="342">
        <v>0</v>
      </c>
      <c r="J644" s="422" t="s">
        <v>369</v>
      </c>
      <c r="K644" s="457" t="s">
        <v>30</v>
      </c>
      <c r="L644" s="416" t="s">
        <v>596</v>
      </c>
      <c r="M644" s="313" t="s">
        <v>597</v>
      </c>
      <c r="N644" s="468"/>
      <c r="O644" s="142"/>
      <c r="P644" s="199"/>
      <c r="Q644" s="471"/>
    </row>
    <row r="645" spans="1:17">
      <c r="A645" s="426" t="s">
        <v>370</v>
      </c>
      <c r="B645" s="426"/>
      <c r="C645" s="426"/>
      <c r="D645" s="426"/>
      <c r="E645" s="420" t="s">
        <v>367</v>
      </c>
      <c r="F645" s="157" t="s">
        <v>368</v>
      </c>
      <c r="G645" s="428"/>
      <c r="H645" s="421" t="s">
        <v>240</v>
      </c>
      <c r="I645" s="342">
        <v>0</v>
      </c>
      <c r="J645" s="422" t="s">
        <v>369</v>
      </c>
      <c r="K645" s="457" t="s">
        <v>30</v>
      </c>
      <c r="L645" s="416" t="s">
        <v>596</v>
      </c>
      <c r="M645" s="313" t="s">
        <v>597</v>
      </c>
      <c r="N645" s="468"/>
      <c r="O645" s="142"/>
      <c r="P645" s="199"/>
    </row>
    <row r="646" spans="1:17">
      <c r="A646" s="426" t="s">
        <v>598</v>
      </c>
      <c r="B646" s="426"/>
      <c r="C646" s="426"/>
      <c r="D646" s="426"/>
      <c r="E646" s="420"/>
      <c r="F646" s="157" t="s">
        <v>376</v>
      </c>
      <c r="G646" s="428"/>
      <c r="H646" s="421" t="s">
        <v>240</v>
      </c>
      <c r="I646" s="342">
        <v>0</v>
      </c>
      <c r="J646" s="422" t="s">
        <v>369</v>
      </c>
      <c r="K646" s="457" t="s">
        <v>30</v>
      </c>
      <c r="L646" s="416" t="s">
        <v>596</v>
      </c>
      <c r="M646" s="313" t="s">
        <v>597</v>
      </c>
      <c r="N646" s="468"/>
      <c r="O646" s="142"/>
      <c r="P646" s="199"/>
      <c r="Q646" s="471"/>
    </row>
    <row r="647" spans="1:17">
      <c r="A647" s="426"/>
      <c r="B647" s="426"/>
      <c r="C647" s="426"/>
      <c r="D647" s="426"/>
      <c r="E647" s="418"/>
      <c r="F647" s="67" t="s">
        <v>371</v>
      </c>
      <c r="G647" s="245"/>
      <c r="H647" s="67"/>
      <c r="I647" s="345"/>
      <c r="J647" s="67"/>
      <c r="K647" s="333"/>
      <c r="L647" s="147"/>
      <c r="M647" s="144"/>
      <c r="N647" s="468"/>
      <c r="O647" s="147"/>
      <c r="P647" s="199"/>
    </row>
    <row r="648" spans="1:17">
      <c r="A648" s="417" t="s">
        <v>799</v>
      </c>
      <c r="B648" s="426"/>
      <c r="C648" s="426"/>
      <c r="D648" s="426"/>
      <c r="E648" s="418"/>
      <c r="F648" s="11"/>
      <c r="G648" s="429"/>
      <c r="H648" s="11"/>
      <c r="I648" s="254"/>
      <c r="J648" s="34"/>
      <c r="K648" s="334"/>
      <c r="L648" s="145"/>
      <c r="M648" s="125"/>
      <c r="N648" s="468"/>
      <c r="O648" s="145"/>
      <c r="P648" s="199"/>
    </row>
    <row r="649" spans="1:17">
      <c r="A649" s="417" t="s">
        <v>800</v>
      </c>
      <c r="B649" s="426"/>
      <c r="C649" s="426"/>
      <c r="D649" s="426"/>
      <c r="E649" s="418"/>
      <c r="F649" s="11"/>
      <c r="G649" s="429"/>
      <c r="H649" s="419"/>
      <c r="I649" s="333"/>
      <c r="J649" s="34"/>
      <c r="K649" s="334"/>
      <c r="L649" s="145"/>
      <c r="M649" s="125"/>
      <c r="N649" s="468"/>
      <c r="O649" s="145"/>
      <c r="P649" s="199"/>
    </row>
    <row r="650" spans="1:17">
      <c r="A650" s="426" t="s">
        <v>823</v>
      </c>
      <c r="B650" s="426"/>
      <c r="C650" s="426"/>
      <c r="D650" s="426"/>
      <c r="E650" s="418"/>
      <c r="F650" s="11"/>
      <c r="G650" s="429"/>
      <c r="H650" s="419"/>
      <c r="I650" s="333"/>
      <c r="J650" s="34"/>
      <c r="K650" s="334"/>
      <c r="L650" s="145"/>
      <c r="M650" s="125"/>
      <c r="N650" s="468"/>
      <c r="O650" s="145"/>
      <c r="P650" s="199"/>
    </row>
    <row r="651" spans="1:17">
      <c r="A651" s="426" t="s">
        <v>372</v>
      </c>
      <c r="B651" s="426"/>
      <c r="C651" s="426"/>
      <c r="D651" s="426"/>
      <c r="E651" s="420" t="s">
        <v>373</v>
      </c>
      <c r="F651" s="157" t="s">
        <v>368</v>
      </c>
      <c r="G651" s="428"/>
      <c r="H651" s="421" t="s">
        <v>240</v>
      </c>
      <c r="I651" s="342">
        <v>0</v>
      </c>
      <c r="J651" s="422" t="s">
        <v>369</v>
      </c>
      <c r="K651" s="457" t="s">
        <v>30</v>
      </c>
      <c r="L651" s="416" t="s">
        <v>596</v>
      </c>
      <c r="M651" s="313" t="s">
        <v>597</v>
      </c>
      <c r="N651" s="468"/>
      <c r="O651" s="142"/>
      <c r="P651" s="199"/>
      <c r="Q651" s="471"/>
    </row>
    <row r="652" spans="1:17">
      <c r="A652" s="426" t="s">
        <v>374</v>
      </c>
      <c r="B652" s="426"/>
      <c r="C652" s="426"/>
      <c r="D652" s="426"/>
      <c r="E652" s="420" t="s">
        <v>373</v>
      </c>
      <c r="F652" s="157" t="s">
        <v>368</v>
      </c>
      <c r="G652" s="428"/>
      <c r="H652" s="421" t="s">
        <v>240</v>
      </c>
      <c r="I652" s="342">
        <v>0</v>
      </c>
      <c r="J652" s="422" t="s">
        <v>369</v>
      </c>
      <c r="K652" s="457" t="s">
        <v>30</v>
      </c>
      <c r="L652" s="416" t="s">
        <v>596</v>
      </c>
      <c r="M652" s="313" t="s">
        <v>597</v>
      </c>
      <c r="O652" s="142"/>
      <c r="P652" s="199"/>
    </row>
    <row r="653" spans="1:17">
      <c r="A653" s="426"/>
      <c r="B653" s="426"/>
      <c r="C653" s="426"/>
      <c r="D653" s="426"/>
      <c r="E653" s="418"/>
      <c r="F653" s="67" t="s">
        <v>371</v>
      </c>
      <c r="G653" s="245"/>
      <c r="H653" s="67"/>
      <c r="I653" s="345"/>
      <c r="J653" s="401"/>
      <c r="K653" s="333"/>
      <c r="L653" s="142"/>
      <c r="M653" s="141"/>
      <c r="O653" s="142"/>
      <c r="P653" s="199"/>
    </row>
    <row r="654" spans="1:17">
      <c r="A654" s="426" t="s">
        <v>375</v>
      </c>
      <c r="B654" s="426"/>
      <c r="C654" s="426"/>
      <c r="D654" s="426"/>
      <c r="E654" s="418"/>
      <c r="F654" s="11"/>
      <c r="G654" s="429"/>
      <c r="H654" s="419"/>
      <c r="I654" s="333"/>
      <c r="J654" s="34"/>
      <c r="K654" s="334"/>
      <c r="L654" s="145"/>
      <c r="M654" s="125"/>
      <c r="O654" s="145"/>
      <c r="P654" s="199"/>
    </row>
    <row r="655" spans="1:17">
      <c r="A655" s="426" t="s">
        <v>566</v>
      </c>
      <c r="B655" s="426"/>
      <c r="C655" s="426"/>
      <c r="D655" s="426"/>
      <c r="E655" s="420"/>
      <c r="F655" s="157" t="s">
        <v>376</v>
      </c>
      <c r="G655" s="428"/>
      <c r="H655" s="421" t="s">
        <v>240</v>
      </c>
      <c r="I655" s="342">
        <v>0</v>
      </c>
      <c r="J655" s="422" t="s">
        <v>369</v>
      </c>
      <c r="K655" s="457" t="s">
        <v>30</v>
      </c>
      <c r="L655" s="416" t="s">
        <v>596</v>
      </c>
      <c r="M655" s="313" t="s">
        <v>597</v>
      </c>
      <c r="O655" s="142"/>
      <c r="P655" s="199"/>
    </row>
    <row r="656" spans="1:17">
      <c r="A656" s="426"/>
      <c r="B656" s="426"/>
      <c r="C656" s="426"/>
      <c r="D656" s="426"/>
      <c r="E656" s="418"/>
      <c r="F656" s="67" t="s">
        <v>371</v>
      </c>
      <c r="G656" s="245"/>
      <c r="H656" s="67"/>
      <c r="I656" s="345"/>
      <c r="J656" s="67"/>
      <c r="K656" s="333"/>
      <c r="L656" s="147"/>
      <c r="M656" s="144"/>
      <c r="O656" s="147"/>
      <c r="P656" s="199"/>
    </row>
    <row r="657" spans="1:17">
      <c r="A657" s="426"/>
      <c r="B657" s="426"/>
      <c r="C657" s="426"/>
      <c r="D657" s="426"/>
      <c r="E657" s="418"/>
      <c r="F657" s="419"/>
      <c r="G657" s="429"/>
      <c r="H657" s="401"/>
      <c r="I657" s="254"/>
      <c r="J657" s="401"/>
      <c r="K657" s="333"/>
      <c r="L657" s="142"/>
      <c r="M657" s="141"/>
      <c r="O657" s="142"/>
      <c r="P657" s="199"/>
    </row>
    <row r="658" spans="1:17">
      <c r="A658" s="417" t="s">
        <v>801</v>
      </c>
      <c r="B658" s="426"/>
      <c r="C658" s="426"/>
      <c r="D658" s="426"/>
      <c r="E658" s="418"/>
      <c r="F658" s="419"/>
      <c r="G658" s="429"/>
      <c r="H658" s="401"/>
      <c r="I658" s="254"/>
      <c r="J658" s="401"/>
      <c r="K658" s="333"/>
      <c r="L658" s="142"/>
      <c r="M658" s="141"/>
      <c r="O658" s="142"/>
      <c r="P658" s="199"/>
    </row>
    <row r="659" spans="1:17">
      <c r="A659" s="426"/>
      <c r="B659" s="426"/>
      <c r="C659" s="426"/>
      <c r="D659" s="426"/>
      <c r="E659" s="418"/>
      <c r="F659" s="419"/>
      <c r="G659" s="429"/>
      <c r="H659" s="401"/>
      <c r="I659" s="254"/>
      <c r="J659" s="401"/>
      <c r="K659" s="333"/>
      <c r="L659" s="142"/>
      <c r="M659" s="141"/>
      <c r="O659" s="142"/>
      <c r="P659" s="199"/>
    </row>
    <row r="660" spans="1:17">
      <c r="A660" s="417" t="s">
        <v>802</v>
      </c>
      <c r="B660" s="426"/>
      <c r="C660" s="426"/>
      <c r="D660" s="426"/>
      <c r="E660" s="418"/>
      <c r="F660" s="419"/>
      <c r="G660" s="429"/>
      <c r="H660" s="401"/>
      <c r="I660" s="254"/>
      <c r="J660" s="401"/>
      <c r="K660" s="333"/>
      <c r="L660" s="142"/>
      <c r="M660" s="141"/>
      <c r="O660" s="142"/>
      <c r="P660" s="199"/>
    </row>
    <row r="661" spans="1:17">
      <c r="A661" s="426" t="s">
        <v>377</v>
      </c>
      <c r="B661" s="426"/>
      <c r="C661" s="426"/>
      <c r="D661" s="426"/>
      <c r="E661" s="418"/>
      <c r="F661" s="419"/>
      <c r="G661" s="429"/>
      <c r="H661" s="401"/>
      <c r="I661" s="254"/>
      <c r="J661" s="401"/>
      <c r="K661" s="461"/>
      <c r="L661" s="433"/>
      <c r="M661" s="433"/>
      <c r="O661" s="469"/>
      <c r="P661" s="199"/>
    </row>
    <row r="662" spans="1:17">
      <c r="A662" s="426" t="s">
        <v>378</v>
      </c>
      <c r="B662" s="426"/>
      <c r="C662" s="426"/>
      <c r="D662" s="426"/>
      <c r="E662" s="418"/>
      <c r="F662" s="419"/>
      <c r="G662" s="429"/>
      <c r="H662" s="401"/>
      <c r="I662" s="254"/>
      <c r="J662" s="401"/>
      <c r="K662" s="333"/>
      <c r="L662" s="142"/>
      <c r="M662" s="141"/>
      <c r="O662" s="142"/>
      <c r="P662" s="199"/>
    </row>
    <row r="663" spans="1:17">
      <c r="A663" s="426" t="s">
        <v>844</v>
      </c>
      <c r="B663" s="426"/>
      <c r="C663" s="426"/>
      <c r="D663" s="426"/>
      <c r="E663" s="418"/>
      <c r="F663" s="419"/>
      <c r="G663" s="429"/>
      <c r="H663" s="401"/>
      <c r="I663" s="254"/>
      <c r="J663" s="401"/>
      <c r="K663" s="538">
        <v>1</v>
      </c>
      <c r="L663" s="259"/>
      <c r="M663" s="237">
        <f>K663*L663</f>
        <v>0</v>
      </c>
      <c r="O663" s="142"/>
      <c r="P663" s="199"/>
      <c r="Q663" s="471"/>
    </row>
    <row r="664" spans="1:17">
      <c r="A664" s="426"/>
      <c r="B664" s="426"/>
      <c r="C664" s="426"/>
      <c r="D664" s="426"/>
      <c r="E664" s="418"/>
      <c r="F664" s="419"/>
      <c r="G664" s="429"/>
      <c r="H664" s="401"/>
      <c r="I664" s="254"/>
      <c r="J664" s="401"/>
      <c r="K664" s="337"/>
      <c r="L664" s="131"/>
      <c r="M664" s="126"/>
      <c r="O664" s="142"/>
      <c r="P664" s="199"/>
      <c r="Q664" s="471"/>
    </row>
    <row r="665" spans="1:17" ht="15.75" thickBot="1">
      <c r="A665" s="426"/>
      <c r="B665" s="426"/>
      <c r="C665" s="426"/>
      <c r="D665" s="426"/>
      <c r="E665" s="418"/>
      <c r="F665" s="419"/>
      <c r="G665" s="232"/>
      <c r="H665" s="21"/>
      <c r="I665" s="370"/>
      <c r="J665" s="238"/>
      <c r="K665" s="350" t="s">
        <v>751</v>
      </c>
      <c r="L665" s="578">
        <f>SUM(M574:M663)</f>
        <v>0</v>
      </c>
      <c r="M665" s="578"/>
      <c r="O665" s="473"/>
      <c r="P665" s="199"/>
    </row>
    <row r="666" spans="1:17">
      <c r="A666" s="426"/>
      <c r="B666" s="426"/>
      <c r="C666" s="426"/>
      <c r="D666" s="426"/>
      <c r="E666" s="418"/>
      <c r="F666" s="419"/>
      <c r="G666" s="429"/>
      <c r="H666" s="401"/>
      <c r="I666" s="254"/>
      <c r="J666" s="401"/>
      <c r="K666" s="333"/>
      <c r="L666" s="142"/>
      <c r="M666" s="141"/>
      <c r="O666" s="142"/>
      <c r="P666" s="199"/>
    </row>
    <row r="667" spans="1:17">
      <c r="A667" s="417" t="s">
        <v>756</v>
      </c>
      <c r="B667" s="426"/>
      <c r="C667" s="426"/>
      <c r="D667" s="426"/>
      <c r="E667" s="418"/>
      <c r="F667" s="419"/>
      <c r="G667" s="429"/>
      <c r="H667" s="401"/>
      <c r="I667" s="254"/>
      <c r="J667" s="401"/>
      <c r="K667" s="333"/>
      <c r="L667" s="142"/>
      <c r="M667" s="141"/>
      <c r="O667" s="142"/>
      <c r="P667" s="199"/>
    </row>
    <row r="668" spans="1:17">
      <c r="A668" s="417" t="s">
        <v>757</v>
      </c>
      <c r="B668" s="426"/>
      <c r="C668" s="426"/>
      <c r="D668" s="426"/>
      <c r="E668" s="418"/>
      <c r="F668" s="400"/>
      <c r="G668" s="434"/>
      <c r="H668" s="402"/>
      <c r="I668" s="341"/>
      <c r="J668" s="402"/>
      <c r="K668" s="329"/>
      <c r="L668" s="410"/>
      <c r="M668" s="411"/>
      <c r="O668" s="142"/>
      <c r="P668" s="199"/>
    </row>
    <row r="669" spans="1:17">
      <c r="A669" s="426" t="s">
        <v>847</v>
      </c>
      <c r="B669" s="426"/>
      <c r="C669" s="426"/>
      <c r="D669" s="426"/>
      <c r="E669" s="420" t="s">
        <v>379</v>
      </c>
      <c r="F669" s="421" t="s">
        <v>457</v>
      </c>
      <c r="G669" s="430">
        <v>240</v>
      </c>
      <c r="H669" s="585" t="s">
        <v>240</v>
      </c>
      <c r="I669" s="586"/>
      <c r="J669" s="423"/>
      <c r="K669" s="457" t="s">
        <v>30</v>
      </c>
      <c r="L669" s="416" t="s">
        <v>596</v>
      </c>
      <c r="M669" s="313" t="s">
        <v>597</v>
      </c>
      <c r="O669" s="142"/>
      <c r="P669" s="199"/>
      <c r="Q669" s="471"/>
    </row>
    <row r="670" spans="1:17">
      <c r="A670" s="426" t="s">
        <v>599</v>
      </c>
      <c r="B670" s="426"/>
      <c r="C670" s="426"/>
      <c r="D670" s="426"/>
      <c r="E670" s="420" t="s">
        <v>379</v>
      </c>
      <c r="F670" s="421" t="s">
        <v>457</v>
      </c>
      <c r="G670" s="430">
        <v>839</v>
      </c>
      <c r="H670" s="585" t="s">
        <v>240</v>
      </c>
      <c r="I670" s="586"/>
      <c r="J670" s="423"/>
      <c r="K670" s="457">
        <v>1</v>
      </c>
      <c r="L670" s="425"/>
      <c r="M670" s="424">
        <f>K670*L670</f>
        <v>0</v>
      </c>
      <c r="O670" s="142"/>
      <c r="P670" s="199"/>
      <c r="Q670" s="471"/>
    </row>
    <row r="671" spans="1:17">
      <c r="A671" s="426" t="s">
        <v>816</v>
      </c>
      <c r="B671" s="426"/>
      <c r="C671" s="426"/>
      <c r="D671" s="426"/>
      <c r="E671" s="420" t="s">
        <v>818</v>
      </c>
      <c r="F671" s="421" t="s">
        <v>368</v>
      </c>
      <c r="G671" s="430">
        <v>560</v>
      </c>
      <c r="H671" s="585" t="s">
        <v>240</v>
      </c>
      <c r="I671" s="586"/>
      <c r="J671" s="423"/>
      <c r="K671" s="457">
        <v>1</v>
      </c>
      <c r="L671" s="425"/>
      <c r="M671" s="424">
        <f>K671*L671</f>
        <v>0</v>
      </c>
      <c r="O671" s="142"/>
      <c r="P671" s="199"/>
      <c r="Q671" s="471"/>
    </row>
    <row r="672" spans="1:17">
      <c r="A672" s="426" t="s">
        <v>817</v>
      </c>
      <c r="B672" s="426"/>
      <c r="C672" s="426"/>
      <c r="D672" s="426"/>
      <c r="E672" s="420" t="s">
        <v>819</v>
      </c>
      <c r="F672" s="421" t="s">
        <v>118</v>
      </c>
      <c r="G672" s="430">
        <f>2085+3055+295</f>
        <v>5435</v>
      </c>
      <c r="H672" s="585" t="s">
        <v>240</v>
      </c>
      <c r="I672" s="586"/>
      <c r="J672" s="423"/>
      <c r="K672" s="457">
        <v>1</v>
      </c>
      <c r="L672" s="425"/>
      <c r="M672" s="424">
        <f>K672*L672</f>
        <v>0</v>
      </c>
      <c r="O672" s="142"/>
      <c r="P672" s="199"/>
      <c r="Q672" s="471"/>
    </row>
    <row r="673" spans="1:17">
      <c r="A673" s="426" t="s">
        <v>821</v>
      </c>
      <c r="B673" s="426"/>
      <c r="C673" s="426"/>
      <c r="D673" s="426"/>
      <c r="E673" s="420" t="s">
        <v>822</v>
      </c>
      <c r="F673" s="421" t="s">
        <v>34</v>
      </c>
      <c r="G673" s="430"/>
      <c r="H673" s="585" t="s">
        <v>240</v>
      </c>
      <c r="I673" s="586"/>
      <c r="J673" s="423"/>
      <c r="K673" s="457" t="s">
        <v>30</v>
      </c>
      <c r="L673" s="416" t="s">
        <v>596</v>
      </c>
      <c r="M673" s="313" t="s">
        <v>597</v>
      </c>
      <c r="O673" s="142"/>
      <c r="P673" s="199"/>
      <c r="Q673" s="471"/>
    </row>
    <row r="674" spans="1:17">
      <c r="A674" s="426"/>
      <c r="B674" s="426"/>
      <c r="C674" s="426"/>
      <c r="D674" s="426"/>
      <c r="E674" s="68" t="s">
        <v>380</v>
      </c>
      <c r="F674" s="400"/>
      <c r="G674" s="247"/>
      <c r="H674" s="30"/>
      <c r="I674" s="343"/>
      <c r="J674" s="30"/>
      <c r="K674" s="337"/>
      <c r="L674" s="131"/>
      <c r="M674" s="126"/>
      <c r="O674" s="142"/>
      <c r="P674" s="199"/>
    </row>
    <row r="675" spans="1:17">
      <c r="A675" s="417" t="s">
        <v>758</v>
      </c>
      <c r="B675" s="426"/>
      <c r="C675" s="426"/>
      <c r="D675" s="426"/>
      <c r="E675" s="418"/>
      <c r="F675" s="136"/>
      <c r="G675" s="252"/>
      <c r="H675" s="136"/>
      <c r="I675" s="329"/>
      <c r="J675" s="136"/>
      <c r="K675" s="329"/>
      <c r="L675" s="143"/>
      <c r="M675" s="85"/>
      <c r="O675" s="472"/>
      <c r="P675" s="199"/>
    </row>
    <row r="676" spans="1:17">
      <c r="A676" s="426" t="s">
        <v>381</v>
      </c>
      <c r="B676" s="426"/>
      <c r="C676" s="426"/>
      <c r="D676" s="426"/>
      <c r="E676" s="418"/>
      <c r="F676" s="136"/>
      <c r="G676" s="252"/>
      <c r="H676" s="136"/>
      <c r="I676" s="329"/>
      <c r="J676" s="136"/>
      <c r="K676" s="329"/>
      <c r="L676" s="143"/>
      <c r="M676" s="85"/>
      <c r="O676" s="472"/>
      <c r="P676" s="199"/>
    </row>
    <row r="677" spans="1:17">
      <c r="A677" s="426" t="s">
        <v>382</v>
      </c>
      <c r="B677" s="426"/>
      <c r="C677" s="426"/>
      <c r="D677" s="426"/>
      <c r="E677" s="420" t="s">
        <v>383</v>
      </c>
      <c r="F677" s="421" t="s">
        <v>342</v>
      </c>
      <c r="G677" s="428"/>
      <c r="H677" s="422" t="s">
        <v>369</v>
      </c>
      <c r="I677" s="342">
        <v>0</v>
      </c>
      <c r="J677" s="422" t="s">
        <v>292</v>
      </c>
      <c r="K677" s="457" t="s">
        <v>30</v>
      </c>
      <c r="L677" s="416" t="s">
        <v>596</v>
      </c>
      <c r="M677" s="313" t="s">
        <v>597</v>
      </c>
      <c r="O677" s="142"/>
      <c r="P677" s="199"/>
      <c r="Q677" s="471"/>
    </row>
    <row r="678" spans="1:17">
      <c r="A678" s="426" t="s">
        <v>384</v>
      </c>
      <c r="B678" s="426"/>
      <c r="C678" s="426"/>
      <c r="D678" s="426"/>
      <c r="E678" s="420" t="s">
        <v>383</v>
      </c>
      <c r="F678" s="421" t="s">
        <v>376</v>
      </c>
      <c r="G678" s="428"/>
      <c r="H678" s="422">
        <v>1</v>
      </c>
      <c r="I678" s="342">
        <v>0</v>
      </c>
      <c r="J678" s="422" t="s">
        <v>292</v>
      </c>
      <c r="K678" s="457" t="s">
        <v>30</v>
      </c>
      <c r="L678" s="416" t="s">
        <v>596</v>
      </c>
      <c r="M678" s="313" t="s">
        <v>597</v>
      </c>
      <c r="O678" s="142"/>
      <c r="P678" s="199"/>
      <c r="Q678" s="471"/>
    </row>
    <row r="679" spans="1:17">
      <c r="A679" s="426" t="s">
        <v>385</v>
      </c>
      <c r="B679" s="426"/>
      <c r="C679" s="426"/>
      <c r="D679" s="426"/>
      <c r="E679" s="420"/>
      <c r="F679" s="421" t="s">
        <v>376</v>
      </c>
      <c r="G679" s="428"/>
      <c r="H679" s="422"/>
      <c r="I679" s="342">
        <v>0</v>
      </c>
      <c r="J679" s="422"/>
      <c r="K679" s="457" t="s">
        <v>30</v>
      </c>
      <c r="L679" s="416" t="s">
        <v>596</v>
      </c>
      <c r="M679" s="313" t="s">
        <v>597</v>
      </c>
      <c r="O679" s="142"/>
      <c r="P679" s="199"/>
    </row>
    <row r="680" spans="1:17">
      <c r="A680" s="426" t="s">
        <v>386</v>
      </c>
      <c r="B680" s="426"/>
      <c r="C680" s="426"/>
      <c r="D680" s="426"/>
      <c r="E680" s="420"/>
      <c r="F680" s="421" t="s">
        <v>376</v>
      </c>
      <c r="G680" s="428"/>
      <c r="H680" s="422"/>
      <c r="I680" s="342">
        <v>0</v>
      </c>
      <c r="J680" s="422"/>
      <c r="K680" s="457" t="s">
        <v>30</v>
      </c>
      <c r="L680" s="416" t="s">
        <v>596</v>
      </c>
      <c r="M680" s="313" t="s">
        <v>597</v>
      </c>
      <c r="O680" s="142"/>
      <c r="P680" s="199"/>
    </row>
    <row r="681" spans="1:17">
      <c r="A681" s="426"/>
      <c r="B681" s="426"/>
      <c r="C681" s="426"/>
      <c r="D681" s="426"/>
      <c r="E681" s="45" t="s">
        <v>387</v>
      </c>
      <c r="F681" s="400"/>
      <c r="G681" s="429"/>
      <c r="H681" s="401"/>
      <c r="I681" s="254"/>
      <c r="J681" s="401"/>
      <c r="K681" s="333"/>
      <c r="L681" s="142"/>
      <c r="M681" s="141"/>
      <c r="O681" s="142"/>
      <c r="P681" s="199"/>
    </row>
    <row r="682" spans="1:17">
      <c r="A682" s="426"/>
      <c r="B682" s="426"/>
      <c r="C682" s="426"/>
      <c r="D682" s="426"/>
      <c r="E682" s="45" t="s">
        <v>388</v>
      </c>
      <c r="F682" s="400"/>
      <c r="G682" s="429"/>
      <c r="H682" s="401"/>
      <c r="I682" s="254"/>
      <c r="J682" s="401"/>
      <c r="K682" s="333"/>
      <c r="L682" s="142"/>
      <c r="M682" s="141"/>
      <c r="O682" s="142"/>
      <c r="P682" s="199"/>
    </row>
    <row r="683" spans="1:17">
      <c r="A683" s="426"/>
      <c r="B683" s="426"/>
      <c r="C683" s="426"/>
      <c r="D683" s="426"/>
      <c r="E683" s="45" t="s">
        <v>389</v>
      </c>
      <c r="F683" s="400"/>
      <c r="G683" s="429"/>
      <c r="H683" s="401"/>
      <c r="I683" s="254"/>
      <c r="J683" s="401"/>
      <c r="K683" s="333"/>
      <c r="L683" s="142"/>
      <c r="M683" s="141"/>
      <c r="O683" s="142"/>
      <c r="P683" s="199"/>
    </row>
    <row r="684" spans="1:17">
      <c r="A684" s="426"/>
      <c r="B684" s="426"/>
      <c r="C684" s="426"/>
      <c r="D684" s="426"/>
      <c r="E684" s="45" t="s">
        <v>390</v>
      </c>
      <c r="F684" s="400"/>
      <c r="G684" s="429"/>
      <c r="H684" s="34"/>
      <c r="I684" s="345"/>
      <c r="J684" s="401"/>
      <c r="K684" s="333"/>
      <c r="L684" s="142"/>
      <c r="M684" s="141"/>
      <c r="O684" s="142"/>
      <c r="P684" s="199"/>
    </row>
    <row r="685" spans="1:17">
      <c r="A685" s="426"/>
      <c r="B685" s="426"/>
      <c r="C685" s="426"/>
      <c r="D685" s="426"/>
      <c r="E685" s="45" t="s">
        <v>391</v>
      </c>
      <c r="F685" s="400"/>
      <c r="G685" s="429"/>
      <c r="H685" s="34"/>
      <c r="I685" s="345"/>
      <c r="J685" s="401"/>
      <c r="K685" s="333"/>
      <c r="L685" s="142"/>
      <c r="M685" s="141"/>
      <c r="O685" s="142"/>
      <c r="P685" s="199"/>
    </row>
    <row r="686" spans="1:17">
      <c r="A686" s="426"/>
      <c r="B686" s="426"/>
      <c r="C686" s="426"/>
      <c r="D686" s="426"/>
      <c r="E686" s="418"/>
      <c r="F686" s="419"/>
      <c r="G686" s="429"/>
      <c r="H686" s="34"/>
      <c r="I686" s="345"/>
      <c r="J686" s="401"/>
      <c r="K686" s="333"/>
      <c r="L686" s="142"/>
      <c r="M686" s="141"/>
      <c r="O686" s="142"/>
      <c r="P686" s="199"/>
    </row>
    <row r="687" spans="1:17">
      <c r="A687" s="417" t="s">
        <v>759</v>
      </c>
      <c r="B687" s="426"/>
      <c r="C687" s="426"/>
      <c r="D687" s="426"/>
      <c r="E687" s="418"/>
      <c r="F687" s="419"/>
      <c r="G687" s="429"/>
      <c r="H687" s="401"/>
      <c r="I687" s="254"/>
      <c r="J687" s="401"/>
      <c r="K687" s="333"/>
      <c r="L687" s="142"/>
      <c r="M687" s="141"/>
      <c r="O687" s="142"/>
      <c r="P687" s="199"/>
    </row>
    <row r="688" spans="1:17">
      <c r="A688" s="426" t="s">
        <v>774</v>
      </c>
      <c r="B688" s="426"/>
      <c r="C688" s="426"/>
      <c r="D688" s="426"/>
      <c r="E688" s="420"/>
      <c r="F688" s="421" t="s">
        <v>457</v>
      </c>
      <c r="G688" s="428">
        <v>1078</v>
      </c>
      <c r="H688" s="585" t="s">
        <v>240</v>
      </c>
      <c r="I688" s="586"/>
      <c r="J688" s="422"/>
      <c r="K688" s="457">
        <v>1</v>
      </c>
      <c r="L688" s="425"/>
      <c r="M688" s="424">
        <f>K688*L688</f>
        <v>0</v>
      </c>
      <c r="O688" s="142"/>
      <c r="P688" s="199"/>
      <c r="Q688" s="471"/>
    </row>
    <row r="689" spans="1:17">
      <c r="A689" s="426" t="s">
        <v>392</v>
      </c>
      <c r="B689" s="426"/>
      <c r="C689" s="426"/>
      <c r="D689" s="426"/>
      <c r="E689" s="420"/>
      <c r="F689" s="421" t="s">
        <v>34</v>
      </c>
      <c r="G689" s="428">
        <v>27</v>
      </c>
      <c r="H689" s="585" t="s">
        <v>240</v>
      </c>
      <c r="I689" s="586"/>
      <c r="J689" s="422"/>
      <c r="K689" s="457" t="s">
        <v>30</v>
      </c>
      <c r="L689" s="416" t="s">
        <v>596</v>
      </c>
      <c r="M689" s="313" t="s">
        <v>597</v>
      </c>
      <c r="O689" s="142"/>
      <c r="P689" s="199"/>
      <c r="Q689" s="471"/>
    </row>
    <row r="690" spans="1:17">
      <c r="A690" s="426" t="s">
        <v>393</v>
      </c>
      <c r="B690" s="426"/>
      <c r="C690" s="426"/>
      <c r="D690" s="426"/>
      <c r="E690" s="420"/>
      <c r="F690" s="421" t="s">
        <v>394</v>
      </c>
      <c r="G690" s="428"/>
      <c r="H690" s="585" t="s">
        <v>240</v>
      </c>
      <c r="I690" s="587"/>
      <c r="J690" s="311"/>
      <c r="K690" s="457" t="s">
        <v>30</v>
      </c>
      <c r="L690" s="416" t="s">
        <v>596</v>
      </c>
      <c r="M690" s="313" t="s">
        <v>597</v>
      </c>
      <c r="O690" s="142"/>
      <c r="P690" s="199"/>
      <c r="Q690" s="471"/>
    </row>
    <row r="691" spans="1:17">
      <c r="A691" s="426"/>
      <c r="B691" s="426"/>
      <c r="C691" s="426"/>
      <c r="D691" s="426"/>
      <c r="E691" s="418"/>
      <c r="F691" s="419"/>
      <c r="G691" s="429"/>
      <c r="H691" s="34"/>
      <c r="I691" s="343"/>
      <c r="J691" s="30"/>
      <c r="K691" s="337"/>
      <c r="L691" s="131"/>
      <c r="M691" s="126"/>
      <c r="O691" s="142"/>
    </row>
    <row r="692" spans="1:17" ht="15.75" thickBot="1">
      <c r="A692" s="417"/>
      <c r="B692" s="426"/>
      <c r="C692" s="426"/>
      <c r="D692" s="426"/>
      <c r="E692" s="418"/>
      <c r="F692" s="419"/>
      <c r="G692" s="429"/>
      <c r="H692" s="401"/>
      <c r="I692" s="370"/>
      <c r="J692" s="238"/>
      <c r="K692" s="339" t="s">
        <v>760</v>
      </c>
      <c r="L692" s="570">
        <f>SUM(M669:M691)</f>
        <v>0</v>
      </c>
      <c r="M692" s="570"/>
      <c r="O692" s="473"/>
    </row>
    <row r="693" spans="1:17">
      <c r="A693" s="417"/>
      <c r="B693" s="426"/>
      <c r="C693" s="426"/>
      <c r="D693" s="426"/>
      <c r="E693" s="418"/>
      <c r="F693" s="419"/>
      <c r="G693" s="429"/>
      <c r="H693" s="401"/>
      <c r="I693" s="254"/>
      <c r="J693" s="21"/>
      <c r="K693" s="333"/>
      <c r="L693" s="141"/>
      <c r="M693" s="148"/>
      <c r="O693" s="141"/>
    </row>
    <row r="694" spans="1:17">
      <c r="A694" s="417" t="s">
        <v>548</v>
      </c>
      <c r="B694" s="426"/>
      <c r="C694" s="426"/>
      <c r="D694" s="426"/>
      <c r="E694" s="418"/>
      <c r="F694" s="400"/>
      <c r="G694" s="434"/>
      <c r="H694" s="402"/>
      <c r="I694" s="341"/>
      <c r="J694" s="402"/>
      <c r="K694" s="333"/>
      <c r="L694" s="410"/>
      <c r="M694" s="141"/>
      <c r="O694" s="142"/>
    </row>
    <row r="695" spans="1:17" s="432" customFormat="1" ht="13.35" customHeight="1">
      <c r="A695" s="417" t="s">
        <v>833</v>
      </c>
      <c r="B695" s="443"/>
      <c r="C695" s="443"/>
      <c r="D695" s="443"/>
      <c r="E695" s="444"/>
      <c r="F695" s="445"/>
      <c r="G695" s="446"/>
      <c r="H695" s="446"/>
      <c r="I695" s="447"/>
      <c r="J695" s="446"/>
      <c r="K695" s="447"/>
      <c r="N695" s="476"/>
      <c r="O695" s="476"/>
      <c r="P695" s="476"/>
      <c r="Q695" s="476"/>
    </row>
    <row r="696" spans="1:17" s="432" customFormat="1" ht="13.35" customHeight="1">
      <c r="A696" s="442" t="s">
        <v>834</v>
      </c>
      <c r="B696" s="443"/>
      <c r="C696" s="443"/>
      <c r="D696" s="443"/>
      <c r="E696" s="444"/>
      <c r="F696" s="445"/>
      <c r="G696" s="446"/>
      <c r="H696" s="446"/>
      <c r="I696" s="447"/>
      <c r="J696" s="446"/>
      <c r="K696" s="447"/>
      <c r="N696" s="476"/>
      <c r="O696" s="476"/>
      <c r="P696" s="476"/>
      <c r="Q696" s="476"/>
    </row>
    <row r="697" spans="1:17" s="432" customFormat="1" ht="13.35" customHeight="1">
      <c r="A697" s="448" t="s">
        <v>835</v>
      </c>
      <c r="B697" s="449"/>
      <c r="C697" s="449"/>
      <c r="D697" s="449"/>
      <c r="E697" s="444"/>
      <c r="F697" s="450"/>
      <c r="G697" s="451"/>
      <c r="H697" s="451"/>
      <c r="I697" s="452"/>
      <c r="J697" s="451"/>
      <c r="K697" s="452"/>
      <c r="N697" s="476"/>
      <c r="O697" s="476"/>
      <c r="P697" s="476"/>
      <c r="Q697" s="476"/>
    </row>
    <row r="698" spans="1:17" s="432" customFormat="1" ht="13.35" customHeight="1">
      <c r="A698" s="426" t="s">
        <v>826</v>
      </c>
      <c r="B698" s="426"/>
      <c r="C698" s="426"/>
      <c r="D698" s="426"/>
      <c r="E698" s="420"/>
      <c r="F698" s="421" t="s">
        <v>836</v>
      </c>
      <c r="G698" s="428"/>
      <c r="H698" s="558"/>
      <c r="I698" s="342">
        <v>0</v>
      </c>
      <c r="J698" s="422">
        <v>2000</v>
      </c>
      <c r="K698" s="457" t="s">
        <v>30</v>
      </c>
      <c r="L698" s="416" t="s">
        <v>596</v>
      </c>
      <c r="M698" s="313" t="s">
        <v>597</v>
      </c>
      <c r="N698" s="476"/>
      <c r="O698" s="142"/>
      <c r="P698" s="476"/>
      <c r="Q698" s="476"/>
    </row>
    <row r="699" spans="1:17" s="432" customFormat="1" ht="13.35" customHeight="1">
      <c r="A699" s="426" t="s">
        <v>827</v>
      </c>
      <c r="B699" s="426"/>
      <c r="C699" s="426"/>
      <c r="D699" s="426"/>
      <c r="E699" s="420" t="s">
        <v>828</v>
      </c>
      <c r="F699" s="421" t="s">
        <v>836</v>
      </c>
      <c r="G699" s="428"/>
      <c r="H699" s="558"/>
      <c r="I699" s="342">
        <v>0</v>
      </c>
      <c r="J699" s="422">
        <v>2000</v>
      </c>
      <c r="K699" s="457" t="s">
        <v>30</v>
      </c>
      <c r="L699" s="416" t="s">
        <v>596</v>
      </c>
      <c r="M699" s="313" t="s">
        <v>597</v>
      </c>
      <c r="N699" s="476"/>
      <c r="O699" s="142"/>
      <c r="P699" s="476"/>
      <c r="Q699" s="476"/>
    </row>
    <row r="700" spans="1:17" s="432" customFormat="1" ht="13.35" customHeight="1">
      <c r="A700" s="426" t="s">
        <v>829</v>
      </c>
      <c r="B700" s="426"/>
      <c r="C700" s="426"/>
      <c r="D700" s="426"/>
      <c r="E700" s="420" t="s">
        <v>830</v>
      </c>
      <c r="F700" s="421" t="s">
        <v>836</v>
      </c>
      <c r="G700" s="428"/>
      <c r="H700" s="558"/>
      <c r="I700" s="423">
        <v>1</v>
      </c>
      <c r="J700" s="422">
        <v>2000</v>
      </c>
      <c r="K700" s="457" t="s">
        <v>30</v>
      </c>
      <c r="L700" s="416" t="s">
        <v>596</v>
      </c>
      <c r="M700" s="313" t="s">
        <v>597</v>
      </c>
      <c r="N700" s="476"/>
      <c r="O700" s="142"/>
      <c r="P700" s="476"/>
      <c r="Q700" s="471"/>
    </row>
    <row r="701" spans="1:17" s="432" customFormat="1" ht="13.35" customHeight="1">
      <c r="A701" s="426" t="s">
        <v>831</v>
      </c>
      <c r="B701" s="426"/>
      <c r="C701" s="426"/>
      <c r="D701" s="426"/>
      <c r="E701" s="420" t="s">
        <v>830</v>
      </c>
      <c r="F701" s="421" t="s">
        <v>836</v>
      </c>
      <c r="G701" s="428"/>
      <c r="H701" s="558"/>
      <c r="I701" s="423">
        <v>1</v>
      </c>
      <c r="J701" s="422">
        <v>2000</v>
      </c>
      <c r="K701" s="457" t="s">
        <v>30</v>
      </c>
      <c r="L701" s="416" t="s">
        <v>596</v>
      </c>
      <c r="M701" s="313" t="s">
        <v>597</v>
      </c>
      <c r="N701" s="476"/>
      <c r="O701" s="142"/>
      <c r="P701" s="476"/>
      <c r="Q701" s="471"/>
    </row>
    <row r="702" spans="1:17" s="432" customFormat="1" ht="13.35" customHeight="1">
      <c r="A702" s="426" t="s">
        <v>832</v>
      </c>
      <c r="B702" s="426"/>
      <c r="C702" s="426"/>
      <c r="D702" s="426"/>
      <c r="E702" s="420" t="s">
        <v>830</v>
      </c>
      <c r="F702" s="421" t="s">
        <v>836</v>
      </c>
      <c r="G702" s="428"/>
      <c r="H702" s="558"/>
      <c r="I702" s="423">
        <v>1</v>
      </c>
      <c r="J702" s="422">
        <v>2000</v>
      </c>
      <c r="K702" s="457" t="s">
        <v>30</v>
      </c>
      <c r="L702" s="416" t="s">
        <v>596</v>
      </c>
      <c r="M702" s="313" t="s">
        <v>597</v>
      </c>
      <c r="N702" s="476"/>
      <c r="O702" s="142"/>
      <c r="P702" s="476"/>
      <c r="Q702" s="471"/>
    </row>
    <row r="703" spans="1:17" s="432" customFormat="1" ht="13.35" customHeight="1">
      <c r="A703" s="426"/>
      <c r="B703" s="426"/>
      <c r="C703" s="426"/>
      <c r="D703" s="426"/>
      <c r="E703" s="559"/>
      <c r="F703" s="11"/>
      <c r="G703" s="453"/>
      <c r="H703" s="454"/>
      <c r="I703" s="452"/>
      <c r="J703" s="455"/>
      <c r="K703" s="456"/>
      <c r="N703" s="476"/>
      <c r="O703" s="476"/>
      <c r="P703" s="476"/>
      <c r="Q703" s="476"/>
    </row>
    <row r="704" spans="1:17">
      <c r="A704" s="417" t="s">
        <v>549</v>
      </c>
      <c r="B704" s="426"/>
      <c r="C704" s="426"/>
      <c r="D704" s="426"/>
      <c r="E704" s="418"/>
      <c r="F704" s="400"/>
      <c r="G704" s="434"/>
      <c r="H704" s="402"/>
      <c r="I704" s="341"/>
      <c r="J704" s="402"/>
      <c r="K704" s="329"/>
      <c r="L704" s="410"/>
      <c r="M704" s="411"/>
      <c r="O704" s="142"/>
    </row>
    <row r="705" spans="1:17">
      <c r="A705" s="417" t="s">
        <v>848</v>
      </c>
      <c r="B705" s="426"/>
      <c r="C705" s="426"/>
      <c r="D705" s="426"/>
      <c r="E705" s="418"/>
      <c r="F705" s="400"/>
      <c r="G705" s="434"/>
      <c r="H705" s="402"/>
      <c r="I705" s="341"/>
      <c r="K705" s="329"/>
      <c r="L705" s="410"/>
      <c r="M705" s="411"/>
      <c r="O705" s="142"/>
    </row>
    <row r="706" spans="1:17">
      <c r="A706" s="426" t="s">
        <v>395</v>
      </c>
      <c r="B706" s="426"/>
      <c r="C706" s="426"/>
      <c r="D706" s="426"/>
      <c r="E706" s="420" t="s">
        <v>396</v>
      </c>
      <c r="F706" s="157" t="s">
        <v>34</v>
      </c>
      <c r="G706" s="428">
        <v>4</v>
      </c>
      <c r="H706" s="575" t="s">
        <v>240</v>
      </c>
      <c r="I706" s="576"/>
      <c r="J706" s="422" t="s">
        <v>348</v>
      </c>
      <c r="K706" s="457">
        <v>4</v>
      </c>
      <c r="L706" s="425"/>
      <c r="M706" s="424">
        <f>K706*L706</f>
        <v>0</v>
      </c>
      <c r="O706" s="142"/>
      <c r="Q706" s="471"/>
    </row>
    <row r="707" spans="1:17">
      <c r="A707" s="426" t="s">
        <v>397</v>
      </c>
      <c r="B707" s="426"/>
      <c r="C707" s="426"/>
      <c r="D707" s="426"/>
      <c r="E707" s="420"/>
      <c r="F707" s="157" t="s">
        <v>34</v>
      </c>
      <c r="G707" s="428">
        <v>4</v>
      </c>
      <c r="H707" s="575" t="s">
        <v>240</v>
      </c>
      <c r="I707" s="576"/>
      <c r="J707" s="422" t="s">
        <v>775</v>
      </c>
      <c r="K707" s="457">
        <v>4</v>
      </c>
      <c r="L707" s="425"/>
      <c r="M707" s="424">
        <f t="shared" ref="M707:M710" si="24">K707*L707</f>
        <v>0</v>
      </c>
      <c r="O707" s="142"/>
      <c r="Q707" s="471"/>
    </row>
    <row r="708" spans="1:17">
      <c r="A708" s="426" t="s">
        <v>398</v>
      </c>
      <c r="B708" s="426"/>
      <c r="C708" s="426"/>
      <c r="D708" s="426"/>
      <c r="E708" s="420"/>
      <c r="F708" s="157" t="s">
        <v>34</v>
      </c>
      <c r="G708" s="428">
        <v>4</v>
      </c>
      <c r="H708" s="575" t="s">
        <v>240</v>
      </c>
      <c r="I708" s="576"/>
      <c r="J708" s="422" t="s">
        <v>348</v>
      </c>
      <c r="K708" s="457">
        <v>4</v>
      </c>
      <c r="L708" s="425"/>
      <c r="M708" s="424">
        <f t="shared" si="24"/>
        <v>0</v>
      </c>
      <c r="O708" s="142"/>
      <c r="Q708" s="471"/>
    </row>
    <row r="709" spans="1:17">
      <c r="A709" s="426" t="s">
        <v>399</v>
      </c>
      <c r="B709" s="426"/>
      <c r="C709" s="426"/>
      <c r="D709" s="426"/>
      <c r="E709" s="420"/>
      <c r="F709" s="157" t="s">
        <v>34</v>
      </c>
      <c r="G709" s="428">
        <v>4</v>
      </c>
      <c r="H709" s="575" t="s">
        <v>240</v>
      </c>
      <c r="I709" s="576"/>
      <c r="J709" s="422" t="s">
        <v>348</v>
      </c>
      <c r="K709" s="457">
        <v>4</v>
      </c>
      <c r="L709" s="425"/>
      <c r="M709" s="424">
        <f t="shared" si="24"/>
        <v>0</v>
      </c>
      <c r="O709" s="142"/>
      <c r="Q709" s="471"/>
    </row>
    <row r="710" spans="1:17">
      <c r="A710" s="426" t="s">
        <v>400</v>
      </c>
      <c r="B710" s="426"/>
      <c r="C710" s="426"/>
      <c r="D710" s="426"/>
      <c r="E710" s="420" t="s">
        <v>401</v>
      </c>
      <c r="F710" s="157" t="s">
        <v>34</v>
      </c>
      <c r="G710" s="428">
        <v>4</v>
      </c>
      <c r="H710" s="575" t="s">
        <v>240</v>
      </c>
      <c r="I710" s="576"/>
      <c r="J710" s="422" t="s">
        <v>775</v>
      </c>
      <c r="K710" s="457">
        <v>4</v>
      </c>
      <c r="L710" s="425"/>
      <c r="M710" s="424">
        <f t="shared" si="24"/>
        <v>0</v>
      </c>
      <c r="O710" s="142"/>
      <c r="Q710" s="471"/>
    </row>
    <row r="711" spans="1:17">
      <c r="A711" s="426"/>
      <c r="B711" s="426"/>
      <c r="C711" s="426"/>
      <c r="D711" s="426"/>
      <c r="E711" s="163"/>
      <c r="F711" s="11"/>
      <c r="G711" s="462"/>
      <c r="H711" s="139"/>
      <c r="I711" s="333"/>
      <c r="J711" s="269"/>
      <c r="K711" s="333"/>
      <c r="L711" s="142"/>
      <c r="M711" s="146"/>
      <c r="O711" s="142"/>
    </row>
    <row r="712" spans="1:17">
      <c r="A712" s="417" t="s">
        <v>853</v>
      </c>
      <c r="B712" s="438"/>
      <c r="C712" s="426"/>
      <c r="D712" s="426"/>
      <c r="E712" s="418"/>
      <c r="F712" s="11"/>
      <c r="G712" s="429"/>
      <c r="H712" s="11"/>
      <c r="I712" s="399"/>
      <c r="J712" s="11"/>
      <c r="K712" s="333"/>
      <c r="L712" s="144"/>
      <c r="M712" s="146"/>
      <c r="O712" s="144"/>
    </row>
    <row r="713" spans="1:17">
      <c r="A713" s="426" t="s">
        <v>395</v>
      </c>
      <c r="B713" s="438"/>
      <c r="C713" s="426"/>
      <c r="D713" s="426"/>
      <c r="E713" s="420" t="s">
        <v>402</v>
      </c>
      <c r="F713" s="157" t="s">
        <v>34</v>
      </c>
      <c r="G713" s="428">
        <v>15</v>
      </c>
      <c r="H713" s="575" t="s">
        <v>240</v>
      </c>
      <c r="I713" s="576"/>
      <c r="J713" s="422" t="s">
        <v>793</v>
      </c>
      <c r="K713" s="332">
        <v>3</v>
      </c>
      <c r="L713" s="425"/>
      <c r="M713" s="424">
        <f t="shared" ref="M713:M720" si="25">K713*L713</f>
        <v>0</v>
      </c>
      <c r="O713" s="142"/>
      <c r="Q713" s="471"/>
    </row>
    <row r="714" spans="1:17">
      <c r="A714" s="426" t="s">
        <v>397</v>
      </c>
      <c r="B714" s="438"/>
      <c r="C714" s="426"/>
      <c r="D714" s="426"/>
      <c r="E714" s="420" t="s">
        <v>403</v>
      </c>
      <c r="F714" s="157" t="s">
        <v>34</v>
      </c>
      <c r="G714" s="428">
        <v>15</v>
      </c>
      <c r="H714" s="575" t="s">
        <v>240</v>
      </c>
      <c r="I714" s="576"/>
      <c r="J714" s="422" t="s">
        <v>793</v>
      </c>
      <c r="K714" s="332">
        <v>3</v>
      </c>
      <c r="L714" s="425"/>
      <c r="M714" s="424">
        <f t="shared" si="25"/>
        <v>0</v>
      </c>
      <c r="O714" s="142"/>
      <c r="Q714" s="471"/>
    </row>
    <row r="715" spans="1:17">
      <c r="A715" s="426" t="s">
        <v>776</v>
      </c>
      <c r="B715" s="438"/>
      <c r="C715" s="426"/>
      <c r="D715" s="426"/>
      <c r="E715" s="420" t="s">
        <v>347</v>
      </c>
      <c r="F715" s="157" t="s">
        <v>34</v>
      </c>
      <c r="G715" s="428">
        <v>15</v>
      </c>
      <c r="H715" s="575" t="s">
        <v>240</v>
      </c>
      <c r="I715" s="576"/>
      <c r="J715" s="422" t="s">
        <v>793</v>
      </c>
      <c r="K715" s="332">
        <v>3</v>
      </c>
      <c r="L715" s="425"/>
      <c r="M715" s="424">
        <f t="shared" si="25"/>
        <v>0</v>
      </c>
      <c r="O715" s="142"/>
      <c r="Q715" s="471"/>
    </row>
    <row r="716" spans="1:17">
      <c r="A716" s="426" t="s">
        <v>777</v>
      </c>
      <c r="B716" s="438"/>
      <c r="C716" s="426"/>
      <c r="D716" s="426"/>
      <c r="E716" s="533" t="s">
        <v>402</v>
      </c>
      <c r="F716" s="258" t="s">
        <v>34</v>
      </c>
      <c r="G716" s="428">
        <v>15</v>
      </c>
      <c r="H716" s="581" t="s">
        <v>240</v>
      </c>
      <c r="I716" s="582"/>
      <c r="J716" s="422" t="s">
        <v>793</v>
      </c>
      <c r="K716" s="538">
        <v>3</v>
      </c>
      <c r="L716" s="259"/>
      <c r="M716" s="237">
        <f t="shared" si="25"/>
        <v>0</v>
      </c>
      <c r="O716" s="142"/>
      <c r="Q716" s="471"/>
    </row>
    <row r="717" spans="1:17">
      <c r="A717" s="426"/>
      <c r="B717" s="438"/>
      <c r="C717" s="426"/>
      <c r="D717" s="426"/>
      <c r="E717" s="262"/>
      <c r="F717" s="56"/>
      <c r="G717" s="247"/>
      <c r="H717" s="263"/>
      <c r="I717" s="386"/>
      <c r="J717" s="30"/>
      <c r="K717" s="337"/>
      <c r="L717" s="131"/>
      <c r="M717" s="126"/>
      <c r="O717" s="142"/>
    </row>
    <row r="718" spans="1:17">
      <c r="A718" s="417" t="s">
        <v>820</v>
      </c>
      <c r="B718" s="438"/>
      <c r="C718" s="426"/>
      <c r="D718" s="426"/>
      <c r="E718" s="264"/>
      <c r="F718" s="265"/>
      <c r="G718" s="270"/>
      <c r="H718" s="266"/>
      <c r="I718" s="387"/>
      <c r="J718" s="267"/>
      <c r="K718" s="356"/>
      <c r="L718" s="560"/>
      <c r="M718" s="268"/>
      <c r="O718" s="142"/>
    </row>
    <row r="719" spans="1:17">
      <c r="A719" s="426" t="s">
        <v>792</v>
      </c>
      <c r="B719" s="438"/>
      <c r="C719" s="426"/>
      <c r="D719" s="426"/>
      <c r="E719" s="534" t="s">
        <v>790</v>
      </c>
      <c r="F719" s="260" t="s">
        <v>34</v>
      </c>
      <c r="G719" s="536">
        <v>60</v>
      </c>
      <c r="H719" s="583" t="s">
        <v>240</v>
      </c>
      <c r="I719" s="584"/>
      <c r="J719" s="534" t="s">
        <v>794</v>
      </c>
      <c r="K719" s="539">
        <v>1</v>
      </c>
      <c r="L719" s="564"/>
      <c r="M719" s="261">
        <f t="shared" si="25"/>
        <v>0</v>
      </c>
      <c r="O719" s="144"/>
      <c r="Q719" s="471"/>
    </row>
    <row r="720" spans="1:17">
      <c r="A720" s="426" t="s">
        <v>791</v>
      </c>
      <c r="B720" s="438"/>
      <c r="C720" s="426"/>
      <c r="D720" s="426"/>
      <c r="E720" s="420" t="s">
        <v>347</v>
      </c>
      <c r="F720" s="157" t="s">
        <v>34</v>
      </c>
      <c r="G720" s="428">
        <v>60</v>
      </c>
      <c r="H720" s="575" t="s">
        <v>240</v>
      </c>
      <c r="I720" s="576"/>
      <c r="J720" s="534" t="s">
        <v>794</v>
      </c>
      <c r="K720" s="332">
        <v>1</v>
      </c>
      <c r="L720" s="425"/>
      <c r="M720" s="424">
        <f t="shared" si="25"/>
        <v>0</v>
      </c>
      <c r="O720" s="142"/>
      <c r="Q720" s="471"/>
    </row>
    <row r="721" spans="1:17">
      <c r="A721" s="426"/>
      <c r="B721" s="426"/>
      <c r="C721" s="426"/>
      <c r="D721" s="426"/>
      <c r="E721" s="418"/>
      <c r="F721" s="11"/>
      <c r="G721" s="429"/>
      <c r="H721" s="11"/>
      <c r="I721" s="254"/>
      <c r="J721" s="11"/>
      <c r="K721" s="333"/>
      <c r="L721" s="144"/>
      <c r="M721" s="146"/>
      <c r="O721" s="144"/>
    </row>
    <row r="722" spans="1:17">
      <c r="A722" s="417" t="s">
        <v>550</v>
      </c>
      <c r="B722" s="426"/>
      <c r="C722" s="426"/>
      <c r="D722" s="426"/>
      <c r="E722" s="418"/>
      <c r="F722" s="11"/>
      <c r="G722" s="429"/>
      <c r="H722" s="11"/>
      <c r="I722" s="254"/>
      <c r="J722" s="11"/>
      <c r="K722" s="333"/>
      <c r="L722" s="144"/>
      <c r="M722" s="146"/>
      <c r="O722" s="144"/>
    </row>
    <row r="723" spans="1:17">
      <c r="A723" s="426" t="s">
        <v>404</v>
      </c>
      <c r="B723" s="426"/>
      <c r="C723" s="426"/>
      <c r="D723" s="426"/>
      <c r="E723" s="420"/>
      <c r="F723" s="157" t="s">
        <v>34</v>
      </c>
      <c r="G723" s="428">
        <v>26</v>
      </c>
      <c r="H723" s="575" t="s">
        <v>240</v>
      </c>
      <c r="I723" s="576"/>
      <c r="J723" s="422" t="s">
        <v>348</v>
      </c>
      <c r="K723" s="457" t="s">
        <v>30</v>
      </c>
      <c r="L723" s="416" t="s">
        <v>596</v>
      </c>
      <c r="M723" s="313" t="s">
        <v>597</v>
      </c>
      <c r="O723" s="142"/>
      <c r="Q723" s="471"/>
    </row>
    <row r="724" spans="1:17">
      <c r="A724" s="426" t="s">
        <v>405</v>
      </c>
      <c r="B724" s="426"/>
      <c r="C724" s="426"/>
      <c r="D724" s="426"/>
      <c r="E724" s="420"/>
      <c r="F724" s="157" t="s">
        <v>34</v>
      </c>
      <c r="G724" s="428">
        <v>26</v>
      </c>
      <c r="H724" s="575" t="s">
        <v>240</v>
      </c>
      <c r="I724" s="576"/>
      <c r="J724" s="422" t="s">
        <v>348</v>
      </c>
      <c r="K724" s="457" t="s">
        <v>30</v>
      </c>
      <c r="L724" s="416" t="s">
        <v>596</v>
      </c>
      <c r="M724" s="313" t="s">
        <v>597</v>
      </c>
      <c r="O724" s="142"/>
      <c r="Q724" s="471"/>
    </row>
    <row r="725" spans="1:17">
      <c r="A725" s="417"/>
      <c r="B725" s="426"/>
      <c r="C725" s="426"/>
      <c r="D725" s="426"/>
      <c r="E725" s="418"/>
      <c r="F725" s="400"/>
      <c r="G725" s="434"/>
      <c r="H725" s="402"/>
      <c r="I725" s="341"/>
      <c r="J725" s="402"/>
      <c r="K725" s="329"/>
      <c r="L725" s="410"/>
      <c r="M725" s="411"/>
      <c r="O725" s="142"/>
    </row>
    <row r="726" spans="1:17">
      <c r="A726" s="417" t="s">
        <v>551</v>
      </c>
      <c r="B726" s="426"/>
      <c r="C726" s="426"/>
      <c r="D726" s="426"/>
      <c r="E726" s="404"/>
      <c r="F726" s="11"/>
      <c r="G726" s="429"/>
      <c r="H726" s="11"/>
      <c r="I726" s="254"/>
      <c r="J726" s="11"/>
      <c r="K726" s="329"/>
      <c r="L726" s="144"/>
      <c r="M726" s="411"/>
      <c r="O726" s="144"/>
    </row>
    <row r="727" spans="1:17" ht="14.45" customHeight="1">
      <c r="A727" s="579" t="s">
        <v>842</v>
      </c>
      <c r="B727" s="580"/>
      <c r="C727" s="580"/>
      <c r="D727" s="580"/>
      <c r="E727" s="580"/>
      <c r="F727" s="580"/>
      <c r="G727" s="580"/>
      <c r="H727" s="580"/>
      <c r="I727" s="580"/>
      <c r="J727" s="580"/>
      <c r="K727" s="580"/>
      <c r="L727" s="580"/>
      <c r="M727" s="580"/>
      <c r="O727" s="473"/>
    </row>
    <row r="728" spans="1:17">
      <c r="A728" s="417" t="s">
        <v>552</v>
      </c>
      <c r="B728" s="426"/>
      <c r="C728" s="426"/>
      <c r="D728" s="426"/>
      <c r="E728" s="404"/>
      <c r="F728" s="11"/>
      <c r="G728" s="429"/>
      <c r="H728" s="11"/>
      <c r="I728" s="254"/>
      <c r="J728" s="11"/>
      <c r="K728" s="329"/>
      <c r="L728" s="144"/>
      <c r="M728" s="411"/>
      <c r="O728" s="144"/>
      <c r="P728" s="199"/>
    </row>
    <row r="729" spans="1:17">
      <c r="A729" s="417" t="s">
        <v>406</v>
      </c>
      <c r="B729" s="426"/>
      <c r="C729" s="426"/>
      <c r="D729" s="426"/>
      <c r="E729" s="404"/>
      <c r="F729" s="11"/>
      <c r="G729" s="429"/>
      <c r="H729" s="11"/>
      <c r="I729" s="254"/>
      <c r="J729" s="11"/>
      <c r="K729" s="329"/>
      <c r="L729" s="144"/>
      <c r="M729" s="411"/>
      <c r="O729" s="144"/>
      <c r="P729" s="199"/>
    </row>
    <row r="730" spans="1:17">
      <c r="A730" s="426" t="s">
        <v>407</v>
      </c>
      <c r="B730" s="426"/>
      <c r="C730" s="426"/>
      <c r="D730" s="426"/>
      <c r="E730" s="420" t="s">
        <v>339</v>
      </c>
      <c r="F730" s="157" t="s">
        <v>34</v>
      </c>
      <c r="G730" s="428"/>
      <c r="H730" s="575" t="s">
        <v>240</v>
      </c>
      <c r="I730" s="576"/>
      <c r="J730" s="422" t="s">
        <v>348</v>
      </c>
      <c r="K730" s="457" t="s">
        <v>30</v>
      </c>
      <c r="L730" s="416" t="s">
        <v>596</v>
      </c>
      <c r="M730" s="313" t="s">
        <v>597</v>
      </c>
      <c r="O730" s="142"/>
      <c r="P730" s="199"/>
      <c r="Q730" s="471"/>
    </row>
    <row r="731" spans="1:17">
      <c r="A731" s="426" t="s">
        <v>408</v>
      </c>
      <c r="B731" s="426"/>
      <c r="C731" s="426"/>
      <c r="D731" s="426"/>
      <c r="E731" s="60" t="s">
        <v>364</v>
      </c>
      <c r="F731" s="157" t="s">
        <v>34</v>
      </c>
      <c r="G731" s="428"/>
      <c r="H731" s="575" t="s">
        <v>240</v>
      </c>
      <c r="I731" s="576"/>
      <c r="J731" s="422" t="s">
        <v>348</v>
      </c>
      <c r="K731" s="457" t="s">
        <v>30</v>
      </c>
      <c r="L731" s="416" t="s">
        <v>596</v>
      </c>
      <c r="M731" s="313" t="s">
        <v>597</v>
      </c>
      <c r="O731" s="142"/>
      <c r="P731" s="199"/>
      <c r="Q731" s="471"/>
    </row>
    <row r="732" spans="1:17">
      <c r="A732" s="426" t="s">
        <v>409</v>
      </c>
      <c r="B732" s="426"/>
      <c r="C732" s="426"/>
      <c r="D732" s="426"/>
      <c r="E732" s="60" t="s">
        <v>347</v>
      </c>
      <c r="F732" s="157" t="s">
        <v>34</v>
      </c>
      <c r="G732" s="428"/>
      <c r="H732" s="575" t="s">
        <v>240</v>
      </c>
      <c r="I732" s="576"/>
      <c r="J732" s="422" t="s">
        <v>348</v>
      </c>
      <c r="K732" s="457" t="s">
        <v>30</v>
      </c>
      <c r="L732" s="416" t="s">
        <v>596</v>
      </c>
      <c r="M732" s="313" t="s">
        <v>597</v>
      </c>
      <c r="O732" s="142"/>
      <c r="P732" s="199"/>
      <c r="Q732" s="471"/>
    </row>
    <row r="733" spans="1:17">
      <c r="A733" s="426"/>
      <c r="B733" s="426"/>
      <c r="C733" s="426"/>
      <c r="D733" s="426"/>
      <c r="E733" s="18"/>
      <c r="F733" s="11"/>
      <c r="G733" s="429"/>
      <c r="H733" s="11"/>
      <c r="I733" s="254"/>
      <c r="J733" s="11"/>
      <c r="K733" s="333"/>
      <c r="L733" s="144"/>
      <c r="M733" s="141"/>
      <c r="O733" s="144"/>
      <c r="P733" s="199"/>
    </row>
    <row r="734" spans="1:17">
      <c r="A734" s="417" t="s">
        <v>410</v>
      </c>
      <c r="B734" s="426"/>
      <c r="C734" s="426"/>
      <c r="D734" s="426"/>
      <c r="E734" s="18"/>
      <c r="F734" s="11"/>
      <c r="G734" s="429"/>
      <c r="H734" s="11"/>
      <c r="I734" s="254"/>
      <c r="J734" s="11"/>
      <c r="K734" s="333"/>
      <c r="L734" s="144"/>
      <c r="M734" s="141"/>
      <c r="O734" s="144"/>
      <c r="P734" s="199"/>
    </row>
    <row r="735" spans="1:17">
      <c r="A735" s="426" t="s">
        <v>411</v>
      </c>
      <c r="B735" s="426"/>
      <c r="C735" s="426"/>
      <c r="D735" s="426"/>
      <c r="E735" s="60" t="s">
        <v>805</v>
      </c>
      <c r="F735" s="157" t="s">
        <v>34</v>
      </c>
      <c r="G735" s="428"/>
      <c r="H735" s="575" t="s">
        <v>240</v>
      </c>
      <c r="I735" s="576"/>
      <c r="J735" s="422" t="s">
        <v>348</v>
      </c>
      <c r="K735" s="457" t="s">
        <v>30</v>
      </c>
      <c r="L735" s="416" t="s">
        <v>596</v>
      </c>
      <c r="M735" s="313" t="s">
        <v>597</v>
      </c>
      <c r="O735" s="142"/>
      <c r="P735" s="199"/>
      <c r="Q735" s="471"/>
    </row>
    <row r="736" spans="1:17">
      <c r="A736" s="426" t="s">
        <v>602</v>
      </c>
      <c r="B736" s="426"/>
      <c r="C736" s="426"/>
      <c r="D736" s="426"/>
      <c r="E736" s="60" t="s">
        <v>806</v>
      </c>
      <c r="F736" s="157" t="s">
        <v>34</v>
      </c>
      <c r="G736" s="428"/>
      <c r="H736" s="422">
        <v>1</v>
      </c>
      <c r="I736" s="342">
        <v>0</v>
      </c>
      <c r="J736" s="422" t="s">
        <v>348</v>
      </c>
      <c r="K736" s="457" t="s">
        <v>30</v>
      </c>
      <c r="L736" s="416" t="s">
        <v>596</v>
      </c>
      <c r="M736" s="313" t="s">
        <v>597</v>
      </c>
      <c r="O736" s="142"/>
      <c r="P736" s="199"/>
      <c r="Q736" s="471"/>
    </row>
    <row r="737" spans="1:17">
      <c r="A737" s="426" t="s">
        <v>807</v>
      </c>
      <c r="B737" s="426"/>
      <c r="C737" s="426"/>
      <c r="D737" s="426"/>
      <c r="E737" s="60" t="s">
        <v>806</v>
      </c>
      <c r="F737" s="157" t="s">
        <v>34</v>
      </c>
      <c r="G737" s="428"/>
      <c r="H737" s="422">
        <v>1</v>
      </c>
      <c r="I737" s="342">
        <v>0</v>
      </c>
      <c r="J737" s="422" t="s">
        <v>348</v>
      </c>
      <c r="K737" s="457" t="s">
        <v>30</v>
      </c>
      <c r="L737" s="416" t="s">
        <v>596</v>
      </c>
      <c r="M737" s="313" t="s">
        <v>597</v>
      </c>
      <c r="O737" s="142"/>
      <c r="P737" s="199"/>
      <c r="Q737" s="471"/>
    </row>
    <row r="738" spans="1:17">
      <c r="A738" s="426"/>
      <c r="B738" s="426"/>
      <c r="C738" s="426"/>
      <c r="D738" s="426"/>
      <c r="E738" s="18"/>
      <c r="F738" s="11"/>
      <c r="G738" s="429"/>
      <c r="H738" s="11"/>
      <c r="I738" s="254"/>
      <c r="J738" s="11"/>
      <c r="K738" s="333"/>
      <c r="L738" s="144"/>
      <c r="M738" s="141"/>
      <c r="O738" s="144"/>
      <c r="P738" s="199"/>
    </row>
    <row r="739" spans="1:17">
      <c r="A739" s="417" t="s">
        <v>553</v>
      </c>
      <c r="B739" s="426"/>
      <c r="C739" s="426"/>
      <c r="D739" s="426"/>
      <c r="E739" s="18"/>
      <c r="F739" s="11"/>
      <c r="G739" s="429"/>
      <c r="H739" s="11"/>
      <c r="I739" s="254"/>
      <c r="J739" s="11"/>
      <c r="K739" s="333"/>
      <c r="L739" s="144"/>
      <c r="M739" s="141"/>
      <c r="O739" s="144"/>
      <c r="P739" s="199"/>
    </row>
    <row r="740" spans="1:17">
      <c r="A740" s="417" t="s">
        <v>412</v>
      </c>
      <c r="B740" s="426"/>
      <c r="C740" s="426"/>
      <c r="D740" s="426"/>
      <c r="E740" s="18"/>
      <c r="F740" s="11"/>
      <c r="G740" s="429"/>
      <c r="H740" s="11"/>
      <c r="I740" s="254"/>
      <c r="J740" s="11"/>
      <c r="K740" s="333"/>
      <c r="L740" s="144"/>
      <c r="M740" s="141"/>
      <c r="O740" s="144"/>
      <c r="P740" s="199"/>
    </row>
    <row r="741" spans="1:17">
      <c r="A741" s="426" t="s">
        <v>413</v>
      </c>
      <c r="B741" s="426"/>
      <c r="C741" s="426"/>
      <c r="D741" s="426"/>
      <c r="E741" s="420" t="s">
        <v>339</v>
      </c>
      <c r="F741" s="157" t="s">
        <v>34</v>
      </c>
      <c r="G741" s="428"/>
      <c r="H741" s="575" t="s">
        <v>240</v>
      </c>
      <c r="I741" s="576"/>
      <c r="J741" s="422" t="s">
        <v>348</v>
      </c>
      <c r="K741" s="457" t="s">
        <v>30</v>
      </c>
      <c r="L741" s="416" t="s">
        <v>596</v>
      </c>
      <c r="M741" s="313" t="s">
        <v>597</v>
      </c>
      <c r="O741" s="142"/>
      <c r="P741" s="199"/>
      <c r="Q741" s="471"/>
    </row>
    <row r="742" spans="1:17">
      <c r="A742" s="426" t="s">
        <v>414</v>
      </c>
      <c r="B742" s="426"/>
      <c r="C742" s="426"/>
      <c r="D742" s="426"/>
      <c r="E742" s="60" t="s">
        <v>364</v>
      </c>
      <c r="F742" s="157" t="s">
        <v>34</v>
      </c>
      <c r="G742" s="428"/>
      <c r="H742" s="575" t="s">
        <v>240</v>
      </c>
      <c r="I742" s="576"/>
      <c r="J742" s="422" t="s">
        <v>348</v>
      </c>
      <c r="K742" s="457" t="s">
        <v>30</v>
      </c>
      <c r="L742" s="416" t="s">
        <v>596</v>
      </c>
      <c r="M742" s="313" t="s">
        <v>597</v>
      </c>
      <c r="O742" s="142"/>
      <c r="P742" s="199"/>
      <c r="Q742" s="471"/>
    </row>
    <row r="743" spans="1:17">
      <c r="A743" s="426" t="s">
        <v>409</v>
      </c>
      <c r="B743" s="426"/>
      <c r="C743" s="426"/>
      <c r="D743" s="426"/>
      <c r="E743" s="60" t="s">
        <v>415</v>
      </c>
      <c r="F743" s="157" t="s">
        <v>34</v>
      </c>
      <c r="G743" s="428"/>
      <c r="H743" s="575" t="s">
        <v>240</v>
      </c>
      <c r="I743" s="576"/>
      <c r="J743" s="422" t="s">
        <v>348</v>
      </c>
      <c r="K743" s="457" t="s">
        <v>30</v>
      </c>
      <c r="L743" s="416" t="s">
        <v>596</v>
      </c>
      <c r="M743" s="313" t="s">
        <v>597</v>
      </c>
      <c r="O743" s="142"/>
      <c r="P743" s="199"/>
      <c r="Q743" s="471"/>
    </row>
    <row r="744" spans="1:17">
      <c r="A744" s="426"/>
      <c r="B744" s="426"/>
      <c r="C744" s="426"/>
      <c r="D744" s="426"/>
      <c r="E744" s="18"/>
      <c r="F744" s="11"/>
      <c r="G744" s="429"/>
      <c r="H744" s="11"/>
      <c r="I744" s="254"/>
      <c r="J744" s="11"/>
      <c r="K744" s="333"/>
      <c r="L744" s="144"/>
      <c r="M744" s="141"/>
      <c r="O744" s="144"/>
      <c r="P744" s="199"/>
    </row>
    <row r="745" spans="1:17">
      <c r="A745" s="417" t="s">
        <v>416</v>
      </c>
      <c r="B745" s="426"/>
      <c r="C745" s="426"/>
      <c r="D745" s="426"/>
      <c r="E745" s="18"/>
      <c r="F745" s="11"/>
      <c r="G745" s="429"/>
      <c r="H745" s="11"/>
      <c r="I745" s="254"/>
      <c r="J745" s="11"/>
      <c r="K745" s="333"/>
      <c r="L745" s="144"/>
      <c r="M745" s="141"/>
      <c r="O745" s="144"/>
      <c r="P745" s="199"/>
    </row>
    <row r="746" spans="1:17">
      <c r="A746" s="426" t="s">
        <v>417</v>
      </c>
      <c r="B746" s="426"/>
      <c r="C746" s="426"/>
      <c r="D746" s="426"/>
      <c r="E746" s="60" t="s">
        <v>418</v>
      </c>
      <c r="F746" s="157" t="s">
        <v>34</v>
      </c>
      <c r="G746" s="428"/>
      <c r="H746" s="575" t="s">
        <v>240</v>
      </c>
      <c r="I746" s="576"/>
      <c r="J746" s="422" t="s">
        <v>348</v>
      </c>
      <c r="K746" s="457" t="s">
        <v>30</v>
      </c>
      <c r="L746" s="416" t="s">
        <v>596</v>
      </c>
      <c r="M746" s="313" t="s">
        <v>597</v>
      </c>
      <c r="O746" s="142"/>
      <c r="P746" s="199"/>
      <c r="Q746" s="471"/>
    </row>
    <row r="747" spans="1:17">
      <c r="A747" s="426"/>
      <c r="B747" s="426"/>
      <c r="C747" s="426"/>
      <c r="D747" s="426"/>
      <c r="E747" s="18"/>
      <c r="F747" s="11"/>
      <c r="G747" s="429"/>
      <c r="H747" s="11"/>
      <c r="I747" s="254"/>
      <c r="J747" s="11"/>
      <c r="K747" s="333"/>
      <c r="L747" s="144"/>
      <c r="M747" s="141"/>
      <c r="O747" s="144"/>
      <c r="P747" s="199"/>
    </row>
    <row r="748" spans="1:17">
      <c r="A748" s="417" t="s">
        <v>419</v>
      </c>
      <c r="B748" s="426"/>
      <c r="C748" s="426"/>
      <c r="D748" s="426"/>
      <c r="E748" s="18"/>
      <c r="F748" s="11"/>
      <c r="G748" s="429"/>
      <c r="H748" s="11"/>
      <c r="I748" s="254"/>
      <c r="J748" s="11"/>
      <c r="K748" s="333"/>
      <c r="L748" s="144"/>
      <c r="M748" s="141"/>
      <c r="O748" s="144"/>
      <c r="P748" s="199"/>
    </row>
    <row r="749" spans="1:17">
      <c r="A749" s="426" t="s">
        <v>420</v>
      </c>
      <c r="B749" s="426"/>
      <c r="C749" s="426"/>
      <c r="D749" s="426"/>
      <c r="E749" s="18"/>
      <c r="F749" s="136"/>
      <c r="G749" s="252"/>
      <c r="H749" s="136"/>
      <c r="I749" s="329"/>
      <c r="J749" s="136"/>
      <c r="K749" s="329"/>
      <c r="L749" s="143"/>
      <c r="M749" s="85"/>
      <c r="O749" s="472"/>
      <c r="P749" s="199"/>
    </row>
    <row r="750" spans="1:17">
      <c r="A750" s="426" t="s">
        <v>421</v>
      </c>
      <c r="B750" s="426"/>
      <c r="C750" s="426"/>
      <c r="D750" s="426"/>
      <c r="E750" s="60" t="s">
        <v>418</v>
      </c>
      <c r="F750" s="157" t="s">
        <v>34</v>
      </c>
      <c r="G750" s="428"/>
      <c r="H750" s="575" t="s">
        <v>240</v>
      </c>
      <c r="I750" s="576"/>
      <c r="J750" s="422" t="s">
        <v>348</v>
      </c>
      <c r="K750" s="457" t="s">
        <v>30</v>
      </c>
      <c r="L750" s="416" t="s">
        <v>596</v>
      </c>
      <c r="M750" s="313" t="s">
        <v>597</v>
      </c>
      <c r="O750" s="142"/>
      <c r="P750" s="199"/>
      <c r="Q750" s="471"/>
    </row>
    <row r="751" spans="1:17">
      <c r="A751" s="426" t="s">
        <v>422</v>
      </c>
      <c r="B751" s="426"/>
      <c r="C751" s="426"/>
      <c r="D751" s="426"/>
      <c r="E751" s="60" t="s">
        <v>418</v>
      </c>
      <c r="F751" s="157" t="s">
        <v>34</v>
      </c>
      <c r="G751" s="428"/>
      <c r="H751" s="575" t="s">
        <v>240</v>
      </c>
      <c r="I751" s="576"/>
      <c r="J751" s="422" t="s">
        <v>348</v>
      </c>
      <c r="K751" s="457" t="s">
        <v>30</v>
      </c>
      <c r="L751" s="416" t="s">
        <v>596</v>
      </c>
      <c r="M751" s="313" t="s">
        <v>597</v>
      </c>
      <c r="O751" s="142"/>
      <c r="P751" s="199"/>
      <c r="Q751" s="471"/>
    </row>
    <row r="752" spans="1:17">
      <c r="A752" s="426" t="s">
        <v>423</v>
      </c>
      <c r="B752" s="426"/>
      <c r="C752" s="426"/>
      <c r="D752" s="426"/>
      <c r="E752" s="60" t="s">
        <v>418</v>
      </c>
      <c r="F752" s="157" t="s">
        <v>34</v>
      </c>
      <c r="G752" s="428"/>
      <c r="H752" s="575" t="s">
        <v>240</v>
      </c>
      <c r="I752" s="576"/>
      <c r="J752" s="422" t="s">
        <v>348</v>
      </c>
      <c r="K752" s="457" t="s">
        <v>30</v>
      </c>
      <c r="L752" s="416" t="s">
        <v>596</v>
      </c>
      <c r="M752" s="313" t="s">
        <v>597</v>
      </c>
      <c r="O752" s="142"/>
      <c r="P752" s="199"/>
      <c r="Q752" s="471"/>
    </row>
    <row r="753" spans="1:17">
      <c r="A753" s="426" t="s">
        <v>424</v>
      </c>
      <c r="B753" s="426"/>
      <c r="C753" s="426"/>
      <c r="D753" s="426"/>
      <c r="E753" s="60" t="s">
        <v>418</v>
      </c>
      <c r="F753" s="157" t="s">
        <v>34</v>
      </c>
      <c r="G753" s="428"/>
      <c r="H753" s="575" t="s">
        <v>240</v>
      </c>
      <c r="I753" s="576"/>
      <c r="J753" s="422" t="s">
        <v>348</v>
      </c>
      <c r="K753" s="457" t="s">
        <v>30</v>
      </c>
      <c r="L753" s="416" t="s">
        <v>596</v>
      </c>
      <c r="M753" s="313" t="s">
        <v>597</v>
      </c>
      <c r="O753" s="142"/>
      <c r="P753" s="199"/>
      <c r="Q753" s="471"/>
    </row>
    <row r="754" spans="1:17">
      <c r="A754" s="426"/>
      <c r="B754" s="426"/>
      <c r="C754" s="426"/>
      <c r="D754" s="426"/>
      <c r="E754" s="18"/>
      <c r="F754" s="11"/>
      <c r="G754" s="429"/>
      <c r="H754" s="11"/>
      <c r="I754" s="254"/>
      <c r="J754" s="11"/>
      <c r="K754" s="333"/>
      <c r="L754" s="144"/>
      <c r="M754" s="141"/>
      <c r="O754" s="144"/>
      <c r="P754" s="199"/>
    </row>
    <row r="755" spans="1:17">
      <c r="A755" s="417" t="s">
        <v>554</v>
      </c>
      <c r="B755" s="426"/>
      <c r="C755" s="426"/>
      <c r="D755" s="426"/>
      <c r="E755" s="18"/>
      <c r="F755" s="11"/>
      <c r="G755" s="429"/>
      <c r="H755" s="11"/>
      <c r="I755" s="254"/>
      <c r="J755" s="11"/>
      <c r="K755" s="333"/>
      <c r="L755" s="144"/>
      <c r="M755" s="141"/>
      <c r="O755" s="144"/>
      <c r="P755" s="199"/>
    </row>
    <row r="756" spans="1:17">
      <c r="A756" s="426" t="s">
        <v>425</v>
      </c>
      <c r="B756" s="426"/>
      <c r="C756" s="426"/>
      <c r="D756" s="426"/>
      <c r="E756" s="60"/>
      <c r="F756" s="157" t="s">
        <v>342</v>
      </c>
      <c r="G756" s="428"/>
      <c r="H756" s="530" t="s">
        <v>240</v>
      </c>
      <c r="I756" s="388"/>
      <c r="J756" s="64" t="s">
        <v>348</v>
      </c>
      <c r="K756" s="457" t="s">
        <v>30</v>
      </c>
      <c r="L756" s="416" t="s">
        <v>596</v>
      </c>
      <c r="M756" s="313" t="s">
        <v>597</v>
      </c>
      <c r="O756" s="142"/>
      <c r="P756" s="199"/>
      <c r="Q756" s="471"/>
    </row>
    <row r="757" spans="1:17">
      <c r="A757" s="426" t="s">
        <v>575</v>
      </c>
      <c r="B757" s="426"/>
      <c r="C757" s="426"/>
      <c r="D757" s="426"/>
      <c r="E757" s="60" t="s">
        <v>576</v>
      </c>
      <c r="F757" s="157"/>
      <c r="G757" s="428"/>
      <c r="H757" s="157"/>
      <c r="I757" s="342">
        <v>0</v>
      </c>
      <c r="J757" s="311"/>
      <c r="K757" s="457" t="s">
        <v>30</v>
      </c>
      <c r="L757" s="416" t="s">
        <v>596</v>
      </c>
      <c r="M757" s="313" t="s">
        <v>597</v>
      </c>
      <c r="O757" s="142"/>
      <c r="P757" s="199"/>
      <c r="Q757" s="471"/>
    </row>
    <row r="758" spans="1:17">
      <c r="A758" s="426"/>
      <c r="B758" s="426"/>
      <c r="C758" s="426"/>
      <c r="D758" s="426"/>
      <c r="E758" s="38"/>
      <c r="F758" s="11"/>
      <c r="G758" s="429"/>
      <c r="H758" s="11"/>
      <c r="I758" s="254"/>
      <c r="J758" s="30"/>
      <c r="K758" s="333"/>
      <c r="L758" s="142"/>
      <c r="M758" s="141"/>
      <c r="O758" s="142"/>
      <c r="P758" s="199"/>
      <c r="Q758" s="471"/>
    </row>
    <row r="759" spans="1:17" ht="15.75" thickBot="1">
      <c r="A759" s="426"/>
      <c r="B759" s="426"/>
      <c r="C759" s="426"/>
      <c r="D759" s="426"/>
      <c r="E759" s="418"/>
      <c r="F759" s="419"/>
      <c r="G759" s="429"/>
      <c r="H759" s="401"/>
      <c r="I759" s="254"/>
      <c r="J759" s="465"/>
      <c r="K759" s="339" t="str">
        <f>A694</f>
        <v>11 OPREMA</v>
      </c>
      <c r="L759" s="577">
        <f>SUM(M698:M757)</f>
        <v>0</v>
      </c>
      <c r="M759" s="577"/>
      <c r="O759" s="473"/>
      <c r="P759" s="199"/>
    </row>
    <row r="760" spans="1:17">
      <c r="A760" s="417" t="s">
        <v>555</v>
      </c>
      <c r="B760" s="417"/>
      <c r="C760" s="417"/>
      <c r="D760" s="426"/>
      <c r="E760" s="418"/>
      <c r="F760" s="123"/>
      <c r="G760" s="232"/>
      <c r="H760" s="137"/>
      <c r="I760" s="254"/>
      <c r="J760" s="137"/>
      <c r="K760" s="333"/>
      <c r="L760" s="140"/>
      <c r="M760" s="141"/>
      <c r="O760" s="140"/>
      <c r="P760" s="199"/>
    </row>
    <row r="761" spans="1:17">
      <c r="A761" s="417" t="s">
        <v>872</v>
      </c>
      <c r="B761" s="417"/>
      <c r="C761" s="417"/>
      <c r="D761" s="426"/>
      <c r="E761" s="418"/>
      <c r="F761" s="123"/>
      <c r="G761" s="232"/>
      <c r="H761" s="137"/>
      <c r="I761" s="254"/>
      <c r="J761" s="137"/>
      <c r="K761" s="333"/>
      <c r="L761" s="140"/>
      <c r="M761" s="141"/>
      <c r="O761" s="140"/>
      <c r="P761" s="199"/>
    </row>
    <row r="762" spans="1:17" ht="38.25" customHeight="1">
      <c r="A762" s="566" t="s">
        <v>861</v>
      </c>
      <c r="B762" s="566"/>
      <c r="C762" s="566"/>
      <c r="D762" s="567"/>
      <c r="E762" s="509" t="s">
        <v>855</v>
      </c>
      <c r="F762" s="510" t="s">
        <v>24</v>
      </c>
      <c r="G762" s="513">
        <v>2744</v>
      </c>
      <c r="H762" s="510"/>
      <c r="I762" s="511">
        <v>4</v>
      </c>
      <c r="J762" s="510" t="s">
        <v>121</v>
      </c>
      <c r="K762" s="511">
        <v>2</v>
      </c>
      <c r="L762" s="514"/>
      <c r="M762" s="515">
        <f>L762*K762</f>
        <v>0</v>
      </c>
      <c r="O762" s="142"/>
      <c r="P762" s="199"/>
      <c r="Q762" s="471"/>
    </row>
    <row r="763" spans="1:17" ht="63.75">
      <c r="A763" s="566" t="s">
        <v>862</v>
      </c>
      <c r="B763" s="566"/>
      <c r="C763" s="566"/>
      <c r="D763" s="567"/>
      <c r="E763" s="509" t="s">
        <v>856</v>
      </c>
      <c r="F763" s="510" t="s">
        <v>34</v>
      </c>
      <c r="G763" s="513">
        <v>1</v>
      </c>
      <c r="H763" s="510"/>
      <c r="I763" s="511">
        <v>0</v>
      </c>
      <c r="J763" s="507" t="s">
        <v>863</v>
      </c>
      <c r="K763" s="516" t="s">
        <v>30</v>
      </c>
      <c r="L763" s="517" t="s">
        <v>596</v>
      </c>
      <c r="M763" s="518" t="s">
        <v>597</v>
      </c>
      <c r="O763" s="142"/>
      <c r="P763" s="199"/>
    </row>
    <row r="764" spans="1:17" ht="25.5">
      <c r="A764" s="566" t="s">
        <v>864</v>
      </c>
      <c r="B764" s="566"/>
      <c r="C764" s="566"/>
      <c r="D764" s="567"/>
      <c r="E764" s="509" t="s">
        <v>857</v>
      </c>
      <c r="F764" s="510" t="s">
        <v>34</v>
      </c>
      <c r="G764" s="513">
        <v>4</v>
      </c>
      <c r="H764" s="510"/>
      <c r="I764" s="511">
        <v>4</v>
      </c>
      <c r="J764" s="507" t="s">
        <v>865</v>
      </c>
      <c r="K764" s="516" t="s">
        <v>30</v>
      </c>
      <c r="L764" s="517" t="s">
        <v>596</v>
      </c>
      <c r="M764" s="518" t="s">
        <v>597</v>
      </c>
      <c r="O764" s="142"/>
      <c r="P764" s="199"/>
      <c r="Q764" s="471"/>
    </row>
    <row r="765" spans="1:17" ht="156" customHeight="1">
      <c r="A765" s="566" t="s">
        <v>866</v>
      </c>
      <c r="B765" s="566"/>
      <c r="C765" s="566"/>
      <c r="D765" s="567"/>
      <c r="E765" s="509" t="s">
        <v>858</v>
      </c>
      <c r="F765" s="510" t="s">
        <v>34</v>
      </c>
      <c r="G765" s="513">
        <v>2311</v>
      </c>
      <c r="H765" s="510"/>
      <c r="I765" s="511">
        <v>4</v>
      </c>
      <c r="J765" s="528" t="s">
        <v>879</v>
      </c>
      <c r="K765" s="516">
        <v>3</v>
      </c>
      <c r="L765" s="514"/>
      <c r="M765" s="515">
        <f>L765*K765</f>
        <v>0</v>
      </c>
      <c r="O765" s="142"/>
      <c r="P765" s="199"/>
      <c r="Q765" s="471"/>
    </row>
    <row r="766" spans="1:17">
      <c r="A766" s="566" t="s">
        <v>867</v>
      </c>
      <c r="B766" s="566"/>
      <c r="C766" s="566"/>
      <c r="D766" s="567"/>
      <c r="E766" s="509" t="s">
        <v>859</v>
      </c>
      <c r="F766" s="510" t="s">
        <v>34</v>
      </c>
      <c r="G766" s="513"/>
      <c r="H766" s="510"/>
      <c r="I766" s="511">
        <v>4</v>
      </c>
      <c r="J766" s="528" t="s">
        <v>879</v>
      </c>
      <c r="K766" s="516" t="s">
        <v>30</v>
      </c>
      <c r="L766" s="517" t="s">
        <v>596</v>
      </c>
      <c r="M766" s="518" t="s">
        <v>597</v>
      </c>
      <c r="O766" s="142"/>
      <c r="P766" s="199"/>
      <c r="Q766" s="471"/>
    </row>
    <row r="767" spans="1:17" s="551" customFormat="1" ht="40.5" customHeight="1">
      <c r="A767" s="568" t="s">
        <v>868</v>
      </c>
      <c r="B767" s="568"/>
      <c r="C767" s="568"/>
      <c r="D767" s="569"/>
      <c r="E767" s="546" t="s">
        <v>860</v>
      </c>
      <c r="F767" s="510" t="s">
        <v>34</v>
      </c>
      <c r="G767" s="513">
        <v>2311</v>
      </c>
      <c r="H767" s="510"/>
      <c r="I767" s="511">
        <v>4</v>
      </c>
      <c r="J767" s="547" t="s">
        <v>879</v>
      </c>
      <c r="K767" s="511">
        <v>2</v>
      </c>
      <c r="L767" s="514"/>
      <c r="M767" s="515">
        <f>L767*K767</f>
        <v>0</v>
      </c>
      <c r="N767" s="548"/>
      <c r="O767" s="561"/>
      <c r="P767" s="549"/>
      <c r="Q767" s="550"/>
    </row>
    <row r="768" spans="1:17" s="551" customFormat="1" ht="39" customHeight="1">
      <c r="A768" s="568" t="s">
        <v>568</v>
      </c>
      <c r="B768" s="568"/>
      <c r="C768" s="568"/>
      <c r="D768" s="569"/>
      <c r="E768" s="510"/>
      <c r="F768" s="510" t="s">
        <v>34</v>
      </c>
      <c r="G768" s="513">
        <v>181</v>
      </c>
      <c r="H768" s="510"/>
      <c r="I768" s="511">
        <v>0</v>
      </c>
      <c r="J768" s="510" t="s">
        <v>121</v>
      </c>
      <c r="K768" s="516">
        <v>1</v>
      </c>
      <c r="L768" s="565"/>
      <c r="M768" s="515">
        <f>L768*K768</f>
        <v>0</v>
      </c>
      <c r="N768" s="548"/>
      <c r="O768" s="561"/>
      <c r="P768" s="549"/>
      <c r="Q768" s="550"/>
    </row>
    <row r="769" spans="1:17">
      <c r="A769" s="431"/>
      <c r="B769" s="431"/>
      <c r="C769" s="431"/>
      <c r="D769" s="431"/>
      <c r="E769" s="431"/>
      <c r="F769" s="431"/>
      <c r="G769" s="431"/>
      <c r="H769" s="431"/>
      <c r="I769" s="431"/>
      <c r="J769" s="431"/>
      <c r="K769" s="431"/>
      <c r="L769" s="431"/>
      <c r="M769" s="431"/>
      <c r="O769" s="142"/>
      <c r="P769" s="199"/>
      <c r="Q769" s="471"/>
    </row>
    <row r="770" spans="1:17">
      <c r="A770" s="426"/>
      <c r="B770" s="136"/>
      <c r="C770" s="69"/>
      <c r="D770" s="426"/>
      <c r="E770" s="495" t="s">
        <v>426</v>
      </c>
      <c r="F770" s="496"/>
      <c r="G770" s="497"/>
      <c r="H770" s="498"/>
      <c r="I770" s="499"/>
      <c r="J770" s="500"/>
      <c r="K770" s="333"/>
      <c r="L770" s="142"/>
      <c r="M770" s="141"/>
      <c r="O770" s="142"/>
      <c r="P770" s="199"/>
    </row>
    <row r="771" spans="1:17">
      <c r="A771" s="417"/>
      <c r="B771" s="136"/>
      <c r="C771" s="426"/>
      <c r="D771" s="426"/>
      <c r="E771" s="495" t="s">
        <v>854</v>
      </c>
      <c r="F771" s="500"/>
      <c r="G771" s="501"/>
      <c r="H771" s="500"/>
      <c r="I771" s="502"/>
      <c r="J771" s="500"/>
      <c r="K771" s="333"/>
      <c r="L771" s="140"/>
      <c r="M771" s="141"/>
      <c r="O771" s="140"/>
      <c r="P771" s="199"/>
    </row>
    <row r="772" spans="1:17" ht="15" customHeight="1">
      <c r="A772" s="417"/>
      <c r="B772" s="136"/>
      <c r="C772" s="426"/>
      <c r="D772" s="426"/>
      <c r="E772" s="496" t="s">
        <v>874</v>
      </c>
      <c r="F772" s="504"/>
      <c r="G772" s="504"/>
      <c r="H772" s="504"/>
      <c r="I772" s="504"/>
      <c r="J772" s="504"/>
      <c r="K772" s="504"/>
      <c r="L772" s="140"/>
      <c r="M772" s="141"/>
      <c r="O772" s="140"/>
      <c r="P772" s="199"/>
    </row>
    <row r="773" spans="1:17">
      <c r="A773" s="417"/>
      <c r="B773" s="136"/>
      <c r="C773" s="426"/>
      <c r="D773" s="426"/>
      <c r="E773" s="496" t="s">
        <v>875</v>
      </c>
      <c r="F773" s="504"/>
      <c r="G773" s="504"/>
      <c r="H773" s="504"/>
      <c r="I773" s="504"/>
      <c r="J773" s="504"/>
      <c r="K773" s="504"/>
      <c r="L773" s="140"/>
      <c r="M773" s="141"/>
      <c r="O773" s="140"/>
      <c r="P773" s="199"/>
    </row>
    <row r="774" spans="1:17">
      <c r="A774" s="417"/>
      <c r="B774" s="136"/>
      <c r="C774" s="426"/>
      <c r="D774" s="426"/>
      <c r="E774" s="503"/>
      <c r="F774" s="503"/>
      <c r="G774" s="503"/>
      <c r="H774" s="503"/>
      <c r="I774" s="503"/>
      <c r="J774" s="503"/>
      <c r="K774" s="333"/>
      <c r="L774" s="140"/>
      <c r="M774" s="141"/>
      <c r="O774" s="140"/>
      <c r="P774" s="199"/>
    </row>
    <row r="775" spans="1:17">
      <c r="A775" s="417" t="s">
        <v>843</v>
      </c>
      <c r="B775" s="426"/>
      <c r="C775" s="426"/>
      <c r="D775" s="426"/>
      <c r="E775" s="431"/>
      <c r="F775" s="431"/>
      <c r="G775" s="431"/>
      <c r="H775" s="431"/>
      <c r="I775" s="431"/>
      <c r="J775" s="431"/>
      <c r="K775" s="356"/>
      <c r="L775" s="560"/>
      <c r="M775" s="268"/>
      <c r="O775" s="144"/>
      <c r="P775" s="199"/>
    </row>
    <row r="776" spans="1:17" ht="89.25">
      <c r="A776" s="519" t="s">
        <v>845</v>
      </c>
      <c r="B776" s="519"/>
      <c r="C776" s="519"/>
      <c r="D776" s="519"/>
      <c r="E776" s="520" t="s">
        <v>428</v>
      </c>
      <c r="F776" s="521" t="s">
        <v>34</v>
      </c>
      <c r="G776" s="522">
        <v>39</v>
      </c>
      <c r="H776" s="523"/>
      <c r="I776" s="524"/>
      <c r="J776" s="562" t="s">
        <v>878</v>
      </c>
      <c r="K776" s="524">
        <v>3</v>
      </c>
      <c r="L776" s="525"/>
      <c r="M776" s="526">
        <f t="shared" ref="M776:M781" si="26">L776*K776</f>
        <v>0</v>
      </c>
      <c r="O776" s="142"/>
      <c r="P776" s="199"/>
      <c r="Q776" s="471"/>
    </row>
    <row r="777" spans="1:17">
      <c r="A777" s="426" t="s">
        <v>429</v>
      </c>
      <c r="B777" s="426"/>
      <c r="C777" s="426"/>
      <c r="D777" s="426"/>
      <c r="E777" s="420" t="s">
        <v>430</v>
      </c>
      <c r="F777" s="421" t="s">
        <v>24</v>
      </c>
      <c r="G777" s="428">
        <v>2744</v>
      </c>
      <c r="H777" s="422"/>
      <c r="I777" s="234"/>
      <c r="J777" s="563" t="s">
        <v>25</v>
      </c>
      <c r="K777" s="332">
        <v>3</v>
      </c>
      <c r="L777" s="425"/>
      <c r="M777" s="424">
        <f t="shared" si="26"/>
        <v>0</v>
      </c>
      <c r="O777" s="142"/>
      <c r="P777" s="199"/>
      <c r="Q777" s="471"/>
    </row>
    <row r="778" spans="1:17">
      <c r="A778" s="427" t="s">
        <v>569</v>
      </c>
      <c r="B778" s="426"/>
      <c r="C778" s="426"/>
      <c r="D778" s="426"/>
      <c r="E778" s="420" t="s">
        <v>431</v>
      </c>
      <c r="F778" s="421" t="s">
        <v>24</v>
      </c>
      <c r="G778" s="428">
        <v>2744</v>
      </c>
      <c r="H778" s="422"/>
      <c r="I778" s="234"/>
      <c r="J778" s="563" t="s">
        <v>25</v>
      </c>
      <c r="K778" s="332">
        <v>3</v>
      </c>
      <c r="L778" s="425"/>
      <c r="M778" s="424">
        <f t="shared" si="26"/>
        <v>0</v>
      </c>
      <c r="O778" s="142"/>
      <c r="P778" s="199"/>
      <c r="Q778" s="471"/>
    </row>
    <row r="779" spans="1:17">
      <c r="A779" s="427" t="s">
        <v>570</v>
      </c>
      <c r="B779" s="426"/>
      <c r="C779" s="426"/>
      <c r="D779" s="426"/>
      <c r="E779" s="420" t="s">
        <v>432</v>
      </c>
      <c r="F779" s="421" t="s">
        <v>24</v>
      </c>
      <c r="G779" s="428">
        <v>2744</v>
      </c>
      <c r="H779" s="422"/>
      <c r="I779" s="234"/>
      <c r="J779" s="563" t="s">
        <v>25</v>
      </c>
      <c r="K779" s="332">
        <v>3</v>
      </c>
      <c r="L779" s="425"/>
      <c r="M779" s="424">
        <f t="shared" si="26"/>
        <v>0</v>
      </c>
      <c r="O779" s="142"/>
      <c r="P779" s="199"/>
      <c r="Q779" s="471"/>
    </row>
    <row r="780" spans="1:17">
      <c r="A780" s="427" t="s">
        <v>571</v>
      </c>
      <c r="B780" s="426"/>
      <c r="C780" s="426"/>
      <c r="D780" s="426"/>
      <c r="E780" s="420" t="s">
        <v>433</v>
      </c>
      <c r="F780" s="421" t="s">
        <v>24</v>
      </c>
      <c r="G780" s="428">
        <v>2744</v>
      </c>
      <c r="H780" s="422"/>
      <c r="I780" s="234"/>
      <c r="J780" s="563" t="s">
        <v>25</v>
      </c>
      <c r="K780" s="332">
        <v>3</v>
      </c>
      <c r="L780" s="425"/>
      <c r="M780" s="424">
        <f t="shared" si="26"/>
        <v>0</v>
      </c>
      <c r="O780" s="142"/>
      <c r="P780" s="199"/>
      <c r="Q780" s="471"/>
    </row>
    <row r="781" spans="1:17">
      <c r="A781" s="427" t="s">
        <v>572</v>
      </c>
      <c r="B781" s="426"/>
      <c r="C781" s="426"/>
      <c r="D781" s="426"/>
      <c r="E781" s="420" t="s">
        <v>434</v>
      </c>
      <c r="F781" s="421" t="s">
        <v>24</v>
      </c>
      <c r="G781" s="428">
        <v>2744</v>
      </c>
      <c r="H781" s="422"/>
      <c r="I781" s="234"/>
      <c r="J781" s="563" t="s">
        <v>25</v>
      </c>
      <c r="K781" s="332">
        <v>3</v>
      </c>
      <c r="L781" s="425"/>
      <c r="M781" s="424">
        <f t="shared" si="26"/>
        <v>0</v>
      </c>
      <c r="O781" s="142"/>
      <c r="P781" s="199"/>
      <c r="Q781" s="471"/>
    </row>
    <row r="782" spans="1:17">
      <c r="A782" s="427" t="s">
        <v>870</v>
      </c>
      <c r="B782" s="426"/>
      <c r="C782" s="426"/>
      <c r="D782" s="426"/>
      <c r="E782" s="420" t="s">
        <v>428</v>
      </c>
      <c r="F782" s="421" t="s">
        <v>24</v>
      </c>
      <c r="G782" s="428">
        <v>2744</v>
      </c>
      <c r="H782" s="422"/>
      <c r="I782" s="234"/>
      <c r="J782" s="563" t="s">
        <v>25</v>
      </c>
      <c r="K782" s="457" t="s">
        <v>30</v>
      </c>
      <c r="L782" s="416" t="s">
        <v>596</v>
      </c>
      <c r="M782" s="313" t="s">
        <v>597</v>
      </c>
      <c r="O782" s="142"/>
      <c r="P782" s="199"/>
      <c r="Q782" s="471"/>
    </row>
    <row r="783" spans="1:17">
      <c r="A783" s="427" t="s">
        <v>871</v>
      </c>
      <c r="B783" s="426"/>
      <c r="C783" s="426"/>
      <c r="D783" s="426"/>
      <c r="E783" s="420" t="s">
        <v>428</v>
      </c>
      <c r="F783" s="421" t="s">
        <v>24</v>
      </c>
      <c r="G783" s="428">
        <v>2744</v>
      </c>
      <c r="H783" s="422"/>
      <c r="I783" s="234"/>
      <c r="J783" s="563" t="s">
        <v>25</v>
      </c>
      <c r="K783" s="457" t="s">
        <v>30</v>
      </c>
      <c r="L783" s="416" t="s">
        <v>596</v>
      </c>
      <c r="M783" s="313" t="s">
        <v>597</v>
      </c>
      <c r="O783" s="142"/>
      <c r="P783" s="199"/>
      <c r="Q783" s="471"/>
    </row>
    <row r="784" spans="1:17">
      <c r="A784" s="427"/>
      <c r="B784" s="426"/>
      <c r="C784" s="426"/>
      <c r="D784" s="426"/>
      <c r="E784" s="495"/>
      <c r="F784" s="419"/>
      <c r="G784" s="429"/>
      <c r="H784" s="401"/>
      <c r="I784" s="254"/>
      <c r="J784" s="401"/>
      <c r="K784" s="333"/>
      <c r="L784" s="142"/>
      <c r="M784" s="141"/>
      <c r="O784" s="142"/>
      <c r="P784" s="199"/>
    </row>
    <row r="785" spans="1:17">
      <c r="A785" s="417" t="s">
        <v>603</v>
      </c>
      <c r="B785" s="426"/>
      <c r="C785" s="426"/>
      <c r="D785" s="426"/>
      <c r="E785" s="418"/>
      <c r="F785" s="400"/>
      <c r="G785" s="434"/>
      <c r="H785" s="426"/>
      <c r="I785" s="341"/>
      <c r="J785" s="488"/>
      <c r="K785" s="488"/>
      <c r="L785" s="134"/>
      <c r="M785" s="411"/>
      <c r="O785" s="144"/>
      <c r="P785" s="199"/>
    </row>
    <row r="786" spans="1:17" ht="89.25">
      <c r="A786" s="566" t="s">
        <v>604</v>
      </c>
      <c r="B786" s="566"/>
      <c r="C786" s="566"/>
      <c r="D786" s="567"/>
      <c r="E786" s="505" t="s">
        <v>876</v>
      </c>
      <c r="F786" s="521" t="s">
        <v>34</v>
      </c>
      <c r="G786" s="522">
        <v>1</v>
      </c>
      <c r="H786" s="523"/>
      <c r="I786" s="524">
        <v>1</v>
      </c>
      <c r="J786" s="508" t="s">
        <v>877</v>
      </c>
      <c r="K786" s="524">
        <v>1</v>
      </c>
      <c r="L786" s="525"/>
      <c r="M786" s="526">
        <f t="shared" ref="M786" si="27">L786*K786</f>
        <v>0</v>
      </c>
      <c r="O786" s="142"/>
      <c r="P786" s="199"/>
      <c r="Q786" s="471"/>
    </row>
    <row r="787" spans="1:17">
      <c r="A787" s="426"/>
      <c r="B787" s="426"/>
      <c r="C787" s="426"/>
      <c r="D787" s="426"/>
      <c r="E787" s="512"/>
      <c r="F787" s="419"/>
      <c r="G787" s="429"/>
      <c r="H787" s="401"/>
      <c r="I787" s="254"/>
      <c r="J787" s="401"/>
      <c r="K787" s="333"/>
      <c r="L787" s="142"/>
      <c r="M787" s="141"/>
      <c r="O787" s="142"/>
      <c r="P787" s="199"/>
      <c r="Q787" s="471"/>
    </row>
    <row r="788" spans="1:17">
      <c r="A788" s="417" t="s">
        <v>873</v>
      </c>
      <c r="B788" s="98"/>
      <c r="C788" s="98"/>
      <c r="D788" s="98"/>
      <c r="E788" s="99"/>
      <c r="F788" s="100"/>
      <c r="G788" s="280"/>
      <c r="H788" s="101"/>
      <c r="I788" s="389"/>
      <c r="J788" s="101"/>
      <c r="K788" s="357"/>
      <c r="L788" s="152"/>
      <c r="M788" s="102"/>
      <c r="O788" s="152"/>
      <c r="P788" s="199"/>
    </row>
    <row r="789" spans="1:17">
      <c r="A789" s="417" t="s">
        <v>556</v>
      </c>
      <c r="B789" s="426"/>
      <c r="C789" s="426"/>
      <c r="D789" s="426"/>
      <c r="E789" s="418"/>
      <c r="F789" s="400"/>
      <c r="G789" s="434"/>
      <c r="H789" s="426"/>
      <c r="I789" s="341"/>
      <c r="J789" s="426"/>
      <c r="K789" s="329"/>
      <c r="L789" s="134"/>
      <c r="M789" s="411"/>
      <c r="O789" s="144"/>
      <c r="P789" s="199"/>
    </row>
    <row r="790" spans="1:17">
      <c r="A790" s="426" t="s">
        <v>436</v>
      </c>
      <c r="B790" s="426"/>
      <c r="C790" s="426"/>
      <c r="D790" s="426"/>
      <c r="E790" s="420" t="s">
        <v>437</v>
      </c>
      <c r="F790" s="421" t="s">
        <v>34</v>
      </c>
      <c r="G790" s="428"/>
      <c r="H790" s="422"/>
      <c r="I790" s="234"/>
      <c r="J790" s="422">
        <v>1</v>
      </c>
      <c r="K790" s="457" t="s">
        <v>30</v>
      </c>
      <c r="L790" s="416" t="s">
        <v>596</v>
      </c>
      <c r="M790" s="313" t="s">
        <v>597</v>
      </c>
      <c r="O790" s="142"/>
      <c r="P790" s="199"/>
      <c r="Q790" s="471"/>
    </row>
    <row r="791" spans="1:17">
      <c r="A791" s="426" t="s">
        <v>438</v>
      </c>
      <c r="B791" s="426"/>
      <c r="C791" s="426"/>
      <c r="D791" s="426"/>
      <c r="E791" s="420" t="s">
        <v>309</v>
      </c>
      <c r="F791" s="421" t="s">
        <v>34</v>
      </c>
      <c r="G791" s="428"/>
      <c r="H791" s="422"/>
      <c r="I791" s="234"/>
      <c r="J791" s="422">
        <v>1</v>
      </c>
      <c r="K791" s="457" t="s">
        <v>30</v>
      </c>
      <c r="L791" s="416" t="s">
        <v>596</v>
      </c>
      <c r="M791" s="313" t="s">
        <v>597</v>
      </c>
      <c r="O791" s="142"/>
      <c r="P791" s="199"/>
      <c r="Q791" s="471"/>
    </row>
    <row r="792" spans="1:17">
      <c r="A792" s="426"/>
      <c r="B792" s="426"/>
      <c r="C792" s="426"/>
      <c r="D792" s="426"/>
      <c r="E792" s="404"/>
      <c r="F792" s="419"/>
      <c r="G792" s="429"/>
      <c r="H792" s="401"/>
      <c r="I792" s="254"/>
      <c r="J792" s="401"/>
      <c r="K792" s="333"/>
      <c r="L792" s="142"/>
      <c r="M792" s="141"/>
      <c r="O792" s="142"/>
      <c r="P792" s="199"/>
    </row>
    <row r="793" spans="1:17">
      <c r="A793" s="417" t="s">
        <v>605</v>
      </c>
      <c r="B793" s="426"/>
      <c r="C793" s="426"/>
      <c r="D793" s="426"/>
      <c r="E793" s="418"/>
      <c r="F793" s="400"/>
      <c r="G793" s="434"/>
      <c r="H793" s="426"/>
      <c r="I793" s="341"/>
      <c r="J793" s="426"/>
      <c r="K793" s="329"/>
      <c r="L793" s="134"/>
      <c r="M793" s="411"/>
      <c r="O793" s="144"/>
      <c r="P793" s="199"/>
    </row>
    <row r="794" spans="1:17" ht="39.75" customHeight="1">
      <c r="A794" s="566" t="s">
        <v>869</v>
      </c>
      <c r="B794" s="566"/>
      <c r="C794" s="566"/>
      <c r="D794" s="567"/>
      <c r="E794" s="520" t="s">
        <v>437</v>
      </c>
      <c r="F794" s="521" t="s">
        <v>34</v>
      </c>
      <c r="G794" s="522">
        <v>2311</v>
      </c>
      <c r="H794" s="523"/>
      <c r="I794" s="524"/>
      <c r="J794" s="528" t="s">
        <v>879</v>
      </c>
      <c r="K794" s="527">
        <v>3</v>
      </c>
      <c r="L794" s="525"/>
      <c r="M794" s="526">
        <f t="shared" ref="M794" si="28">L794*K794</f>
        <v>0</v>
      </c>
      <c r="O794" s="142"/>
      <c r="P794" s="199"/>
      <c r="Q794" s="471"/>
    </row>
    <row r="795" spans="1:17">
      <c r="A795" s="426"/>
      <c r="B795" s="426"/>
      <c r="C795" s="426"/>
      <c r="D795" s="426"/>
      <c r="E795" s="404"/>
      <c r="F795" s="419"/>
      <c r="G795" s="429"/>
      <c r="H795" s="401"/>
      <c r="I795" s="254"/>
      <c r="J795" s="401"/>
      <c r="K795" s="333"/>
      <c r="L795" s="142"/>
      <c r="M795" s="141"/>
      <c r="O795" s="142"/>
      <c r="P795" s="199"/>
    </row>
    <row r="796" spans="1:17">
      <c r="A796" s="426"/>
      <c r="B796" s="426"/>
      <c r="C796" s="426"/>
      <c r="D796" s="426"/>
      <c r="E796" s="404"/>
      <c r="F796" s="419"/>
      <c r="G796" s="429"/>
      <c r="H796" s="401"/>
      <c r="I796" s="254"/>
      <c r="J796" s="401"/>
      <c r="K796" s="333"/>
      <c r="L796" s="142"/>
      <c r="M796" s="141"/>
      <c r="O796" s="142"/>
      <c r="P796" s="199"/>
    </row>
    <row r="797" spans="1:17">
      <c r="A797" s="417" t="s">
        <v>557</v>
      </c>
      <c r="B797" s="426"/>
      <c r="C797" s="426"/>
      <c r="D797" s="426"/>
      <c r="E797" s="418"/>
      <c r="F797" s="400"/>
      <c r="G797" s="434"/>
      <c r="H797" s="426"/>
      <c r="I797" s="341"/>
      <c r="J797" s="426"/>
      <c r="K797" s="329"/>
      <c r="L797" s="134"/>
      <c r="M797" s="411"/>
      <c r="O797" s="144"/>
      <c r="P797" s="199"/>
    </row>
    <row r="798" spans="1:17">
      <c r="A798" s="519" t="s">
        <v>439</v>
      </c>
      <c r="B798" s="519"/>
      <c r="C798" s="519"/>
      <c r="D798" s="519"/>
      <c r="E798" s="506" t="s">
        <v>51</v>
      </c>
      <c r="F798" s="521" t="s">
        <v>107</v>
      </c>
      <c r="G798" s="522">
        <v>2997</v>
      </c>
      <c r="H798" s="523"/>
      <c r="I798" s="524"/>
      <c r="J798" s="523"/>
      <c r="K798" s="524">
        <v>3</v>
      </c>
      <c r="L798" s="525"/>
      <c r="M798" s="526">
        <f t="shared" ref="M798:M799" si="29">L798*K798</f>
        <v>0</v>
      </c>
      <c r="O798" s="142"/>
      <c r="P798" s="199"/>
      <c r="Q798" s="471"/>
    </row>
    <row r="799" spans="1:17">
      <c r="A799" s="24" t="s">
        <v>113</v>
      </c>
      <c r="B799" s="24"/>
      <c r="C799" s="24"/>
      <c r="D799" s="24"/>
      <c r="E799" s="506" t="s">
        <v>114</v>
      </c>
      <c r="F799" s="421" t="s">
        <v>107</v>
      </c>
      <c r="G799" s="428">
        <v>2997</v>
      </c>
      <c r="H799" s="422"/>
      <c r="I799" s="234"/>
      <c r="J799" s="422"/>
      <c r="K799" s="524">
        <v>3</v>
      </c>
      <c r="L799" s="425"/>
      <c r="M799" s="424">
        <f t="shared" si="29"/>
        <v>0</v>
      </c>
      <c r="O799" s="142"/>
      <c r="P799" s="199"/>
      <c r="Q799" s="471"/>
    </row>
    <row r="800" spans="1:17">
      <c r="A800" s="426" t="s">
        <v>778</v>
      </c>
      <c r="B800" s="426"/>
      <c r="C800" s="426"/>
      <c r="D800" s="426"/>
      <c r="E800" s="506" t="s">
        <v>139</v>
      </c>
      <c r="F800" s="421" t="s">
        <v>107</v>
      </c>
      <c r="G800" s="428">
        <v>2997</v>
      </c>
      <c r="H800" s="422"/>
      <c r="I800" s="234"/>
      <c r="J800" s="422"/>
      <c r="K800" s="524">
        <v>3</v>
      </c>
      <c r="L800" s="425"/>
      <c r="M800" s="424">
        <f>L800*K800</f>
        <v>0</v>
      </c>
      <c r="O800" s="142"/>
      <c r="P800" s="199"/>
      <c r="Q800" s="471"/>
    </row>
    <row r="801" spans="1:17">
      <c r="A801" s="426" t="s">
        <v>880</v>
      </c>
      <c r="B801" s="426"/>
      <c r="C801" s="426"/>
      <c r="D801" s="426"/>
      <c r="E801" s="420"/>
      <c r="F801" s="421" t="s">
        <v>107</v>
      </c>
      <c r="G801" s="428">
        <v>2997</v>
      </c>
      <c r="H801" s="422"/>
      <c r="I801" s="234"/>
      <c r="J801" s="422"/>
      <c r="K801" s="524">
        <v>3</v>
      </c>
      <c r="L801" s="425"/>
      <c r="M801" s="424">
        <f>L801*K801</f>
        <v>0</v>
      </c>
      <c r="O801" s="142"/>
      <c r="P801" s="199"/>
      <c r="Q801" s="471"/>
    </row>
    <row r="802" spans="1:17">
      <c r="A802" s="24" t="s">
        <v>440</v>
      </c>
      <c r="B802" s="24"/>
      <c r="C802" s="24"/>
      <c r="D802" s="24"/>
      <c r="E802" s="506" t="s">
        <v>881</v>
      </c>
      <c r="F802" s="421" t="s">
        <v>107</v>
      </c>
      <c r="G802" s="428">
        <v>2997</v>
      </c>
      <c r="H802" s="422"/>
      <c r="I802" s="234"/>
      <c r="J802" s="422"/>
      <c r="K802" s="524">
        <v>3</v>
      </c>
      <c r="L802" s="425"/>
      <c r="M802" s="424">
        <f>L802*K802</f>
        <v>0</v>
      </c>
      <c r="O802" s="142"/>
      <c r="P802" s="199"/>
      <c r="Q802" s="471"/>
    </row>
    <row r="803" spans="1:17">
      <c r="A803" s="426" t="s">
        <v>441</v>
      </c>
      <c r="B803" s="426"/>
      <c r="C803" s="426"/>
      <c r="D803" s="426"/>
      <c r="E803" s="506" t="s">
        <v>882</v>
      </c>
      <c r="F803" s="421" t="s">
        <v>107</v>
      </c>
      <c r="G803" s="428">
        <v>2997</v>
      </c>
      <c r="H803" s="422"/>
      <c r="I803" s="234"/>
      <c r="J803" s="422"/>
      <c r="K803" s="524">
        <v>3</v>
      </c>
      <c r="L803" s="425"/>
      <c r="M803" s="424">
        <f>L803*K803</f>
        <v>0</v>
      </c>
      <c r="O803" s="142"/>
      <c r="P803" s="199"/>
      <c r="Q803" s="471"/>
    </row>
    <row r="804" spans="1:17">
      <c r="A804" s="426" t="s">
        <v>442</v>
      </c>
      <c r="B804" s="426"/>
      <c r="C804" s="426"/>
      <c r="D804" s="426"/>
      <c r="E804" s="506" t="s">
        <v>94</v>
      </c>
      <c r="F804" s="421" t="s">
        <v>107</v>
      </c>
      <c r="G804" s="428">
        <v>2997</v>
      </c>
      <c r="H804" s="422"/>
      <c r="I804" s="234"/>
      <c r="J804" s="422"/>
      <c r="K804" s="524">
        <v>3</v>
      </c>
      <c r="L804" s="425"/>
      <c r="M804" s="424">
        <f>K804*L804</f>
        <v>0</v>
      </c>
      <c r="O804" s="142"/>
      <c r="P804" s="199"/>
      <c r="Q804" s="471"/>
    </row>
    <row r="805" spans="1:17">
      <c r="A805" s="426"/>
      <c r="B805" s="426"/>
      <c r="C805" s="426"/>
      <c r="D805" s="426"/>
      <c r="E805" s="495" t="s">
        <v>883</v>
      </c>
      <c r="F805" s="173"/>
      <c r="G805" s="247"/>
      <c r="H805" s="30"/>
      <c r="I805" s="343"/>
      <c r="J805" s="30"/>
      <c r="K805" s="337"/>
      <c r="L805" s="131"/>
      <c r="M805" s="126"/>
      <c r="O805" s="142"/>
      <c r="P805" s="199"/>
      <c r="Q805" s="471"/>
    </row>
    <row r="806" spans="1:17">
      <c r="A806" s="426"/>
      <c r="B806" s="426"/>
      <c r="C806" s="426"/>
      <c r="D806" s="426"/>
      <c r="E806" s="495" t="s">
        <v>854</v>
      </c>
      <c r="F806" s="419"/>
      <c r="G806" s="429"/>
      <c r="H806" s="401"/>
      <c r="I806" s="254"/>
      <c r="J806" s="401"/>
      <c r="K806" s="333"/>
      <c r="L806" s="142"/>
      <c r="M806" s="141"/>
      <c r="O806" s="142"/>
      <c r="P806" s="199"/>
      <c r="Q806" s="471"/>
    </row>
    <row r="807" spans="1:17">
      <c r="A807" s="426"/>
      <c r="B807" s="426"/>
      <c r="C807" s="426"/>
      <c r="D807" s="426"/>
      <c r="E807" s="404"/>
      <c r="F807" s="419"/>
      <c r="G807" s="429"/>
      <c r="H807" s="401"/>
      <c r="I807" s="254"/>
      <c r="J807" s="401"/>
      <c r="K807" s="333"/>
      <c r="L807" s="142"/>
      <c r="M807" s="141"/>
      <c r="O807" s="142"/>
      <c r="P807" s="199"/>
      <c r="Q807" s="471"/>
    </row>
    <row r="808" spans="1:17" ht="15.75" thickBot="1">
      <c r="A808" s="426"/>
      <c r="B808" s="426"/>
      <c r="C808" s="426"/>
      <c r="D808" s="426"/>
      <c r="E808" s="404"/>
      <c r="F808" s="466"/>
      <c r="G808" s="250"/>
      <c r="H808" s="467"/>
      <c r="I808" s="370"/>
      <c r="J808" s="238"/>
      <c r="K808" s="339" t="str">
        <f>A760</f>
        <v>12  ZGORNJI USTROJ ŽELEZNIŠKIH PROG</v>
      </c>
      <c r="L808" s="578">
        <f>SUM(M762:M804)</f>
        <v>0</v>
      </c>
      <c r="M808" s="578"/>
      <c r="O808" s="473"/>
      <c r="P808" s="199"/>
      <c r="Q808" s="471"/>
    </row>
    <row r="809" spans="1:17">
      <c r="A809" s="417" t="s">
        <v>558</v>
      </c>
      <c r="B809" s="136"/>
      <c r="C809" s="426"/>
      <c r="D809" s="426"/>
      <c r="E809" s="418"/>
      <c r="F809" s="123"/>
      <c r="G809" s="232"/>
      <c r="H809" s="137"/>
      <c r="I809" s="254"/>
      <c r="J809" s="137"/>
      <c r="K809" s="333"/>
      <c r="L809" s="140"/>
      <c r="M809" s="141"/>
      <c r="O809" s="140"/>
      <c r="P809" s="199"/>
    </row>
    <row r="810" spans="1:17" ht="16.5" customHeight="1">
      <c r="A810" s="426" t="s">
        <v>443</v>
      </c>
      <c r="B810" s="136"/>
      <c r="C810" s="426"/>
      <c r="D810" s="426"/>
      <c r="E810" s="420"/>
      <c r="F810" s="421" t="s">
        <v>368</v>
      </c>
      <c r="G810" s="428"/>
      <c r="H810" s="422"/>
      <c r="I810" s="234"/>
      <c r="J810" s="422" t="s">
        <v>121</v>
      </c>
      <c r="K810" s="457" t="s">
        <v>30</v>
      </c>
      <c r="L810" s="416" t="s">
        <v>596</v>
      </c>
      <c r="M810" s="313" t="s">
        <v>597</v>
      </c>
      <c r="O810" s="142"/>
      <c r="P810" s="199"/>
      <c r="Q810" s="471"/>
    </row>
    <row r="811" spans="1:17" ht="15.75" thickBot="1">
      <c r="A811" s="98"/>
      <c r="B811" s="98"/>
      <c r="C811" s="98"/>
      <c r="D811" s="98"/>
      <c r="E811" s="99"/>
      <c r="F811" s="100"/>
      <c r="G811" s="280"/>
      <c r="H811" s="101"/>
      <c r="I811" s="389"/>
      <c r="J811" s="43"/>
      <c r="K811" s="338" t="str">
        <f>A809</f>
        <v>14  Vozno omrežje</v>
      </c>
      <c r="L811" s="572">
        <f>SUM(M810:M810)</f>
        <v>0</v>
      </c>
      <c r="M811" s="572"/>
      <c r="O811" s="473"/>
      <c r="P811" s="199"/>
    </row>
    <row r="812" spans="1:17">
      <c r="A812" s="136"/>
      <c r="B812" s="426"/>
      <c r="C812" s="426"/>
      <c r="D812" s="426"/>
      <c r="E812" s="70" t="s">
        <v>426</v>
      </c>
      <c r="F812" s="419"/>
      <c r="G812" s="429"/>
      <c r="H812" s="401"/>
      <c r="I812" s="254"/>
      <c r="J812" s="401"/>
      <c r="K812" s="333"/>
      <c r="L812" s="142"/>
      <c r="M812" s="141"/>
      <c r="O812" s="142"/>
      <c r="P812" s="199"/>
    </row>
    <row r="813" spans="1:17">
      <c r="A813" s="427"/>
      <c r="B813" s="426"/>
      <c r="C813" s="426"/>
      <c r="D813" s="426"/>
      <c r="E813" s="70" t="s">
        <v>427</v>
      </c>
      <c r="F813" s="419"/>
      <c r="G813" s="429"/>
      <c r="H813" s="401"/>
      <c r="I813" s="254"/>
      <c r="J813" s="401"/>
      <c r="K813" s="329"/>
      <c r="L813" s="143"/>
      <c r="M813" s="143"/>
      <c r="O813" s="472"/>
      <c r="P813" s="199"/>
    </row>
    <row r="814" spans="1:17">
      <c r="A814" s="427"/>
      <c r="B814" s="426"/>
      <c r="C814" s="426"/>
      <c r="D814" s="426"/>
      <c r="E814" s="70" t="s">
        <v>435</v>
      </c>
      <c r="F814" s="419"/>
      <c r="G814" s="429"/>
      <c r="H814" s="401"/>
      <c r="I814" s="254"/>
      <c r="J814" s="401"/>
      <c r="K814" s="333"/>
      <c r="L814" s="142"/>
      <c r="M814" s="141"/>
      <c r="O814" s="142"/>
      <c r="P814" s="199"/>
    </row>
    <row r="815" spans="1:17">
      <c r="A815" s="427"/>
      <c r="B815" s="426"/>
      <c r="C815" s="426"/>
      <c r="D815" s="426"/>
      <c r="E815" s="70"/>
      <c r="F815" s="419"/>
      <c r="G815" s="429"/>
      <c r="H815" s="401"/>
      <c r="I815" s="254"/>
      <c r="J815" s="401"/>
      <c r="K815" s="333"/>
      <c r="L815" s="142"/>
      <c r="M815" s="141"/>
      <c r="O815" s="142"/>
      <c r="P815" s="199"/>
    </row>
    <row r="816" spans="1:17">
      <c r="A816" s="89" t="s">
        <v>559</v>
      </c>
      <c r="B816" s="71"/>
      <c r="C816" s="71"/>
      <c r="D816" s="71"/>
      <c r="E816" s="71"/>
      <c r="F816" s="90"/>
      <c r="G816" s="281"/>
      <c r="H816" s="91"/>
      <c r="I816" s="390"/>
      <c r="J816" s="91"/>
      <c r="K816" s="358"/>
      <c r="L816" s="92"/>
      <c r="M816" s="92"/>
      <c r="O816" s="492"/>
      <c r="P816" s="199"/>
    </row>
    <row r="817" spans="1:17">
      <c r="A817" s="72" t="s">
        <v>560</v>
      </c>
      <c r="B817" s="71"/>
      <c r="C817" s="71"/>
      <c r="D817" s="71"/>
      <c r="E817" s="71" t="s">
        <v>846</v>
      </c>
      <c r="F817" s="71"/>
      <c r="G817" s="281"/>
      <c r="H817" s="73"/>
      <c r="I817" s="359"/>
      <c r="J817" s="74"/>
      <c r="K817" s="359"/>
      <c r="L817" s="92"/>
      <c r="M817" s="92"/>
      <c r="O817" s="492"/>
      <c r="P817" s="199"/>
    </row>
    <row r="818" spans="1:17">
      <c r="A818" s="71" t="s">
        <v>444</v>
      </c>
      <c r="B818" s="71"/>
      <c r="C818" s="71"/>
      <c r="D818" s="71"/>
      <c r="E818" s="75"/>
      <c r="F818" s="76" t="s">
        <v>118</v>
      </c>
      <c r="G818" s="437"/>
      <c r="H818" s="76">
        <v>500</v>
      </c>
      <c r="I818" s="391">
        <v>4</v>
      </c>
      <c r="J818" s="22"/>
      <c r="K818" s="457" t="s">
        <v>30</v>
      </c>
      <c r="L818" s="416" t="s">
        <v>596</v>
      </c>
      <c r="M818" s="313" t="s">
        <v>597</v>
      </c>
      <c r="O818" s="142"/>
      <c r="P818" s="199"/>
      <c r="Q818" s="471"/>
    </row>
    <row r="819" spans="1:17">
      <c r="A819" s="71" t="s">
        <v>445</v>
      </c>
      <c r="B819" s="71"/>
      <c r="C819" s="71"/>
      <c r="D819" s="71"/>
      <c r="E819" s="75"/>
      <c r="F819" s="76"/>
      <c r="G819" s="437"/>
      <c r="H819" s="76"/>
      <c r="I819" s="392"/>
      <c r="J819" s="22"/>
      <c r="K819" s="457" t="s">
        <v>30</v>
      </c>
      <c r="L819" s="416" t="s">
        <v>596</v>
      </c>
      <c r="M819" s="313" t="s">
        <v>597</v>
      </c>
      <c r="O819" s="142"/>
      <c r="P819" s="199"/>
    </row>
    <row r="820" spans="1:17">
      <c r="A820" s="71" t="s">
        <v>446</v>
      </c>
      <c r="B820" s="71"/>
      <c r="C820" s="71"/>
      <c r="D820" s="71"/>
      <c r="E820" s="75"/>
      <c r="F820" s="76" t="s">
        <v>118</v>
      </c>
      <c r="G820" s="437"/>
      <c r="H820" s="76">
        <v>500</v>
      </c>
      <c r="I820" s="392">
        <v>4</v>
      </c>
      <c r="J820" s="22"/>
      <c r="K820" s="457" t="s">
        <v>30</v>
      </c>
      <c r="L820" s="416" t="s">
        <v>596</v>
      </c>
      <c r="M820" s="313" t="s">
        <v>597</v>
      </c>
      <c r="O820" s="142"/>
      <c r="P820" s="199"/>
      <c r="Q820" s="471"/>
    </row>
    <row r="821" spans="1:17">
      <c r="A821" s="71" t="s">
        <v>447</v>
      </c>
      <c r="B821" s="93"/>
      <c r="C821" s="93"/>
      <c r="D821" s="93"/>
      <c r="E821" s="71"/>
      <c r="F821" s="90"/>
      <c r="G821" s="282"/>
      <c r="H821" s="93"/>
      <c r="I821" s="390"/>
      <c r="J821" s="136"/>
      <c r="K821" s="329"/>
      <c r="L821" s="135"/>
      <c r="M821" s="94"/>
      <c r="O821" s="486"/>
      <c r="P821" s="199"/>
    </row>
    <row r="822" spans="1:17">
      <c r="A822" s="72"/>
      <c r="B822" s="71"/>
      <c r="C822" s="71"/>
      <c r="D822" s="71"/>
      <c r="E822" s="71"/>
      <c r="F822" s="90"/>
      <c r="G822" s="281"/>
      <c r="H822" s="93"/>
      <c r="I822" s="390"/>
      <c r="J822" s="136"/>
      <c r="K822" s="329"/>
      <c r="L822" s="135"/>
      <c r="M822" s="95"/>
      <c r="O822" s="486"/>
      <c r="P822" s="199"/>
    </row>
    <row r="823" spans="1:17">
      <c r="A823" s="72" t="s">
        <v>779</v>
      </c>
      <c r="B823" s="71"/>
      <c r="C823" s="71"/>
      <c r="D823" s="71"/>
      <c r="E823" s="71"/>
      <c r="F823" s="90"/>
      <c r="G823" s="281"/>
      <c r="H823" s="93"/>
      <c r="I823" s="359"/>
      <c r="J823" s="136"/>
      <c r="K823" s="329"/>
      <c r="L823" s="135"/>
      <c r="M823" s="96"/>
      <c r="O823" s="486"/>
      <c r="P823" s="199"/>
    </row>
    <row r="824" spans="1:17">
      <c r="A824" s="71" t="s">
        <v>448</v>
      </c>
      <c r="B824" s="71"/>
      <c r="C824" s="71"/>
      <c r="D824" s="71"/>
      <c r="E824" s="75"/>
      <c r="F824" s="76" t="s">
        <v>118</v>
      </c>
      <c r="G824" s="437"/>
      <c r="H824" s="76"/>
      <c r="I824" s="392">
        <v>0</v>
      </c>
      <c r="J824" s="22"/>
      <c r="K824" s="457" t="s">
        <v>30</v>
      </c>
      <c r="L824" s="416" t="s">
        <v>596</v>
      </c>
      <c r="M824" s="313" t="s">
        <v>597</v>
      </c>
      <c r="O824" s="142"/>
      <c r="P824" s="199"/>
      <c r="Q824" s="471"/>
    </row>
    <row r="825" spans="1:17">
      <c r="A825" s="71" t="s">
        <v>449</v>
      </c>
      <c r="B825" s="71"/>
      <c r="C825" s="71"/>
      <c r="D825" s="71"/>
      <c r="E825" s="75"/>
      <c r="F825" s="76" t="s">
        <v>118</v>
      </c>
      <c r="G825" s="437"/>
      <c r="H825" s="76"/>
      <c r="I825" s="392">
        <v>0</v>
      </c>
      <c r="J825" s="22"/>
      <c r="K825" s="457" t="s">
        <v>30</v>
      </c>
      <c r="L825" s="416" t="s">
        <v>596</v>
      </c>
      <c r="M825" s="313" t="s">
        <v>597</v>
      </c>
      <c r="O825" s="142"/>
      <c r="P825" s="199"/>
      <c r="Q825" s="471"/>
    </row>
    <row r="826" spans="1:17">
      <c r="A826" s="71" t="s">
        <v>450</v>
      </c>
      <c r="B826" s="93"/>
      <c r="C826" s="93"/>
      <c r="D826" s="93"/>
      <c r="E826" s="75"/>
      <c r="F826" s="76" t="s">
        <v>118</v>
      </c>
      <c r="G826" s="437"/>
      <c r="H826" s="76"/>
      <c r="I826" s="392">
        <v>0</v>
      </c>
      <c r="J826" s="22"/>
      <c r="K826" s="457" t="s">
        <v>30</v>
      </c>
      <c r="L826" s="416" t="s">
        <v>596</v>
      </c>
      <c r="M826" s="313" t="s">
        <v>597</v>
      </c>
      <c r="O826" s="142"/>
      <c r="P826" s="199"/>
    </row>
    <row r="827" spans="1:17">
      <c r="A827" s="71" t="s">
        <v>451</v>
      </c>
      <c r="B827" s="93"/>
      <c r="C827" s="93"/>
      <c r="D827" s="93"/>
      <c r="E827" s="75"/>
      <c r="F827" s="76" t="s">
        <v>118</v>
      </c>
      <c r="G827" s="437"/>
      <c r="H827" s="76"/>
      <c r="I827" s="392">
        <v>0</v>
      </c>
      <c r="J827" s="22"/>
      <c r="K827" s="457" t="s">
        <v>30</v>
      </c>
      <c r="L827" s="416" t="s">
        <v>596</v>
      </c>
      <c r="M827" s="313" t="s">
        <v>597</v>
      </c>
      <c r="O827" s="142"/>
      <c r="P827" s="199"/>
    </row>
    <row r="828" spans="1:17">
      <c r="A828" s="71" t="s">
        <v>452</v>
      </c>
      <c r="B828" s="93"/>
      <c r="C828" s="93"/>
      <c r="D828" s="93"/>
      <c r="E828" s="75"/>
      <c r="F828" s="76" t="s">
        <v>118</v>
      </c>
      <c r="G828" s="437"/>
      <c r="H828" s="76"/>
      <c r="I828" s="392">
        <v>0</v>
      </c>
      <c r="J828" s="22"/>
      <c r="K828" s="457" t="s">
        <v>30</v>
      </c>
      <c r="L828" s="416" t="s">
        <v>596</v>
      </c>
      <c r="M828" s="313" t="s">
        <v>597</v>
      </c>
      <c r="O828" s="142"/>
      <c r="P828" s="199"/>
      <c r="Q828" s="471"/>
    </row>
    <row r="829" spans="1:17">
      <c r="A829" s="71" t="s">
        <v>453</v>
      </c>
      <c r="B829" s="93"/>
      <c r="C829" s="93"/>
      <c r="D829" s="93"/>
      <c r="E829" s="75"/>
      <c r="F829" s="76" t="s">
        <v>118</v>
      </c>
      <c r="G829" s="437"/>
      <c r="H829" s="76"/>
      <c r="I829" s="392">
        <v>0</v>
      </c>
      <c r="J829" s="22"/>
      <c r="K829" s="457" t="s">
        <v>30</v>
      </c>
      <c r="L829" s="416" t="s">
        <v>596</v>
      </c>
      <c r="M829" s="313" t="s">
        <v>597</v>
      </c>
      <c r="O829" s="142"/>
      <c r="P829" s="199"/>
      <c r="Q829" s="471"/>
    </row>
    <row r="830" spans="1:17">
      <c r="A830" s="71"/>
      <c r="B830" s="93"/>
      <c r="C830" s="93"/>
      <c r="D830" s="93"/>
      <c r="E830" s="75"/>
      <c r="F830" s="76" t="s">
        <v>815</v>
      </c>
      <c r="G830" s="437"/>
      <c r="H830" s="76"/>
      <c r="I830" s="392">
        <v>0</v>
      </c>
      <c r="J830" s="22"/>
      <c r="K830" s="457" t="s">
        <v>30</v>
      </c>
      <c r="L830" s="416" t="s">
        <v>596</v>
      </c>
      <c r="M830" s="313" t="s">
        <v>597</v>
      </c>
      <c r="O830" s="142"/>
      <c r="P830" s="199"/>
    </row>
    <row r="831" spans="1:17">
      <c r="A831" s="71" t="s">
        <v>454</v>
      </c>
      <c r="B831" s="93"/>
      <c r="C831" s="93"/>
      <c r="D831" s="93"/>
      <c r="E831" s="75"/>
      <c r="F831" s="76" t="s">
        <v>118</v>
      </c>
      <c r="G831" s="437"/>
      <c r="H831" s="76"/>
      <c r="I831" s="392">
        <v>0</v>
      </c>
      <c r="J831" s="22"/>
      <c r="K831" s="457" t="s">
        <v>30</v>
      </c>
      <c r="L831" s="416" t="s">
        <v>596</v>
      </c>
      <c r="M831" s="313" t="s">
        <v>597</v>
      </c>
      <c r="O831" s="142"/>
      <c r="P831" s="199"/>
      <c r="Q831" s="471"/>
    </row>
    <row r="832" spans="1:17">
      <c r="A832" s="72" t="s">
        <v>455</v>
      </c>
      <c r="B832" s="93"/>
      <c r="C832" s="93"/>
      <c r="D832" s="93"/>
      <c r="E832" s="71"/>
      <c r="F832" s="90"/>
      <c r="G832" s="281"/>
      <c r="H832" s="93"/>
      <c r="I832" s="390"/>
      <c r="J832" s="136"/>
      <c r="K832" s="329"/>
      <c r="L832" s="135"/>
      <c r="M832" s="95"/>
      <c r="O832" s="486"/>
      <c r="P832" s="199"/>
    </row>
    <row r="833" spans="1:17">
      <c r="A833" s="72" t="s">
        <v>841</v>
      </c>
      <c r="B833" s="93"/>
      <c r="C833" s="93"/>
      <c r="D833" s="93"/>
      <c r="E833" s="71"/>
      <c r="F833" s="90"/>
      <c r="G833" s="281"/>
      <c r="H833" s="93"/>
      <c r="I833" s="390"/>
      <c r="J833" s="136"/>
      <c r="K833" s="329"/>
      <c r="L833" s="135"/>
      <c r="M833" s="95"/>
      <c r="O833" s="486"/>
      <c r="P833" s="199"/>
    </row>
    <row r="834" spans="1:17">
      <c r="A834" s="71" t="s">
        <v>456</v>
      </c>
      <c r="B834" s="93"/>
      <c r="C834" s="93"/>
      <c r="D834" s="93"/>
      <c r="E834" s="75"/>
      <c r="F834" s="76" t="s">
        <v>457</v>
      </c>
      <c r="G834" s="437"/>
      <c r="H834" s="76"/>
      <c r="I834" s="392">
        <v>0</v>
      </c>
      <c r="J834" s="22"/>
      <c r="K834" s="457" t="s">
        <v>30</v>
      </c>
      <c r="L834" s="416" t="s">
        <v>596</v>
      </c>
      <c r="M834" s="313" t="s">
        <v>597</v>
      </c>
      <c r="O834" s="142"/>
      <c r="P834" s="199"/>
      <c r="Q834" s="471"/>
    </row>
    <row r="835" spans="1:17">
      <c r="A835" s="71" t="s">
        <v>458</v>
      </c>
      <c r="B835" s="93"/>
      <c r="C835" s="93"/>
      <c r="D835" s="93"/>
      <c r="E835" s="75"/>
      <c r="F835" s="76" t="s">
        <v>457</v>
      </c>
      <c r="G835" s="437"/>
      <c r="H835" s="76">
        <v>1</v>
      </c>
      <c r="I835" s="392">
        <v>0</v>
      </c>
      <c r="J835" s="22"/>
      <c r="K835" s="457" t="s">
        <v>30</v>
      </c>
      <c r="L835" s="416" t="s">
        <v>596</v>
      </c>
      <c r="M835" s="313" t="s">
        <v>597</v>
      </c>
      <c r="O835" s="142"/>
      <c r="P835" s="199"/>
      <c r="Q835" s="471"/>
    </row>
    <row r="836" spans="1:17">
      <c r="A836" s="72" t="s">
        <v>455</v>
      </c>
      <c r="B836" s="93"/>
      <c r="C836" s="93"/>
      <c r="D836" s="93"/>
      <c r="E836" s="71"/>
      <c r="F836" s="90"/>
      <c r="G836" s="281"/>
      <c r="H836" s="93"/>
      <c r="I836" s="390"/>
      <c r="J836" s="136"/>
      <c r="K836" s="329"/>
      <c r="L836" s="135"/>
      <c r="M836" s="95"/>
      <c r="O836" s="486"/>
      <c r="P836" s="199"/>
    </row>
    <row r="837" spans="1:17">
      <c r="A837" s="72" t="s">
        <v>561</v>
      </c>
      <c r="B837" s="93"/>
      <c r="C837" s="93"/>
      <c r="D837" s="93"/>
      <c r="E837" s="71"/>
      <c r="F837" s="90"/>
      <c r="G837" s="281"/>
      <c r="H837" s="93"/>
      <c r="I837" s="390"/>
      <c r="J837" s="136"/>
      <c r="K837" s="488"/>
      <c r="L837" s="135"/>
      <c r="M837" s="95"/>
      <c r="O837" s="486"/>
      <c r="P837" s="199"/>
    </row>
    <row r="838" spans="1:17">
      <c r="A838" s="71" t="s">
        <v>459</v>
      </c>
      <c r="B838" s="93"/>
      <c r="C838" s="93"/>
      <c r="D838" s="93"/>
      <c r="E838" s="75"/>
      <c r="F838" s="76" t="s">
        <v>118</v>
      </c>
      <c r="G838" s="437"/>
      <c r="H838" s="76" t="s">
        <v>460</v>
      </c>
      <c r="I838" s="392">
        <v>8</v>
      </c>
      <c r="J838" s="22"/>
      <c r="K838" s="457" t="s">
        <v>30</v>
      </c>
      <c r="L838" s="416" t="s">
        <v>596</v>
      </c>
      <c r="M838" s="313" t="s">
        <v>597</v>
      </c>
      <c r="O838" s="142"/>
      <c r="P838" s="199"/>
      <c r="Q838" s="471"/>
    </row>
    <row r="839" spans="1:17">
      <c r="A839" s="71" t="s">
        <v>461</v>
      </c>
      <c r="B839" s="93"/>
      <c r="C839" s="93"/>
      <c r="D839" s="93"/>
      <c r="E839" s="75"/>
      <c r="F839" s="76" t="s">
        <v>118</v>
      </c>
      <c r="G839" s="437"/>
      <c r="H839" s="76" t="s">
        <v>460</v>
      </c>
      <c r="I839" s="392">
        <v>4</v>
      </c>
      <c r="J839" s="22"/>
      <c r="K839" s="457" t="s">
        <v>30</v>
      </c>
      <c r="L839" s="416" t="s">
        <v>596</v>
      </c>
      <c r="M839" s="313" t="s">
        <v>597</v>
      </c>
      <c r="O839" s="142"/>
      <c r="P839" s="199"/>
      <c r="Q839" s="471"/>
    </row>
    <row r="840" spans="1:17">
      <c r="A840" s="71" t="s">
        <v>462</v>
      </c>
      <c r="B840" s="93"/>
      <c r="C840" s="93"/>
      <c r="D840" s="93"/>
      <c r="E840" s="75"/>
      <c r="F840" s="76" t="s">
        <v>118</v>
      </c>
      <c r="G840" s="437"/>
      <c r="H840" s="76" t="s">
        <v>460</v>
      </c>
      <c r="I840" s="392">
        <v>4</v>
      </c>
      <c r="J840" s="22"/>
      <c r="K840" s="457" t="s">
        <v>30</v>
      </c>
      <c r="L840" s="416" t="s">
        <v>596</v>
      </c>
      <c r="M840" s="313" t="s">
        <v>597</v>
      </c>
      <c r="O840" s="142"/>
      <c r="P840" s="199"/>
      <c r="Q840" s="471"/>
    </row>
    <row r="841" spans="1:17">
      <c r="A841" s="71" t="s">
        <v>463</v>
      </c>
      <c r="B841" s="93"/>
      <c r="C841" s="93"/>
      <c r="D841" s="93"/>
      <c r="E841" s="75"/>
      <c r="F841" s="76" t="s">
        <v>118</v>
      </c>
      <c r="G841" s="437"/>
      <c r="H841" s="76" t="s">
        <v>460</v>
      </c>
      <c r="I841" s="392">
        <v>4</v>
      </c>
      <c r="J841" s="22"/>
      <c r="K841" s="457" t="s">
        <v>30</v>
      </c>
      <c r="L841" s="416" t="s">
        <v>596</v>
      </c>
      <c r="M841" s="313" t="s">
        <v>597</v>
      </c>
      <c r="O841" s="142"/>
      <c r="Q841" s="471"/>
    </row>
    <row r="842" spans="1:17">
      <c r="A842" s="71" t="s">
        <v>453</v>
      </c>
      <c r="B842" s="93"/>
      <c r="C842" s="93"/>
      <c r="D842" s="93"/>
      <c r="E842" s="75"/>
      <c r="F842" s="76" t="s">
        <v>118</v>
      </c>
      <c r="G842" s="437"/>
      <c r="H842" s="76" t="s">
        <v>460</v>
      </c>
      <c r="I842" s="392">
        <v>8</v>
      </c>
      <c r="J842" s="22"/>
      <c r="K842" s="457" t="s">
        <v>30</v>
      </c>
      <c r="L842" s="416" t="s">
        <v>596</v>
      </c>
      <c r="M842" s="313" t="s">
        <v>597</v>
      </c>
      <c r="O842" s="142"/>
      <c r="Q842" s="471"/>
    </row>
    <row r="843" spans="1:17">
      <c r="A843" s="71"/>
      <c r="B843" s="93"/>
      <c r="C843" s="93"/>
      <c r="D843" s="93"/>
      <c r="E843" s="75"/>
      <c r="F843" s="76" t="s">
        <v>815</v>
      </c>
      <c r="G843" s="437"/>
      <c r="H843" s="76"/>
      <c r="I843" s="392"/>
      <c r="J843" s="22"/>
      <c r="K843" s="332"/>
      <c r="L843" s="416"/>
      <c r="M843" s="424"/>
      <c r="O843" s="142"/>
    </row>
    <row r="844" spans="1:17">
      <c r="A844" s="71" t="s">
        <v>464</v>
      </c>
      <c r="B844" s="93"/>
      <c r="C844" s="93"/>
      <c r="D844" s="93"/>
      <c r="E844" s="75"/>
      <c r="F844" s="76" t="s">
        <v>118</v>
      </c>
      <c r="G844" s="437"/>
      <c r="H844" s="76" t="s">
        <v>460</v>
      </c>
      <c r="I844" s="392">
        <v>0</v>
      </c>
      <c r="J844" s="22"/>
      <c r="K844" s="457" t="s">
        <v>30</v>
      </c>
      <c r="L844" s="416" t="s">
        <v>596</v>
      </c>
      <c r="M844" s="313" t="s">
        <v>597</v>
      </c>
      <c r="O844" s="142"/>
    </row>
    <row r="845" spans="1:17">
      <c r="A845" s="72" t="s">
        <v>455</v>
      </c>
      <c r="B845" s="93"/>
      <c r="C845" s="93"/>
      <c r="D845" s="93"/>
      <c r="E845" s="71"/>
      <c r="F845" s="97" t="s">
        <v>465</v>
      </c>
      <c r="G845" s="283"/>
      <c r="H845" s="93"/>
      <c r="I845" s="390"/>
      <c r="J845" s="136"/>
      <c r="K845" s="329"/>
      <c r="L845" s="135"/>
      <c r="M845" s="95"/>
      <c r="O845" s="486"/>
    </row>
    <row r="846" spans="1:17">
      <c r="A846" s="72" t="s">
        <v>600</v>
      </c>
      <c r="B846" s="93"/>
      <c r="C846" s="93"/>
      <c r="D846" s="93"/>
      <c r="E846" s="71"/>
      <c r="F846" s="90"/>
      <c r="G846" s="281"/>
      <c r="H846" s="93"/>
      <c r="I846" s="390"/>
      <c r="J846" s="136"/>
      <c r="K846" s="329"/>
      <c r="L846" s="135"/>
      <c r="M846" s="95"/>
      <c r="O846" s="486"/>
    </row>
    <row r="847" spans="1:17">
      <c r="A847" s="71" t="s">
        <v>466</v>
      </c>
      <c r="B847" s="93"/>
      <c r="C847" s="93"/>
      <c r="D847" s="93"/>
      <c r="E847" s="75"/>
      <c r="F847" s="76" t="s">
        <v>118</v>
      </c>
      <c r="G847" s="437"/>
      <c r="H847" s="76" t="s">
        <v>369</v>
      </c>
      <c r="I847" s="392">
        <v>0</v>
      </c>
      <c r="J847" s="22"/>
      <c r="K847" s="457" t="s">
        <v>30</v>
      </c>
      <c r="L847" s="416" t="s">
        <v>596</v>
      </c>
      <c r="M847" s="313" t="s">
        <v>597</v>
      </c>
      <c r="O847" s="142"/>
      <c r="Q847" s="471"/>
    </row>
    <row r="848" spans="1:17">
      <c r="A848" s="71" t="s">
        <v>467</v>
      </c>
      <c r="B848" s="93"/>
      <c r="C848" s="93"/>
      <c r="D848" s="93"/>
      <c r="E848" s="75"/>
      <c r="F848" s="76" t="s">
        <v>118</v>
      </c>
      <c r="G848" s="437"/>
      <c r="H848" s="76" t="s">
        <v>369</v>
      </c>
      <c r="I848" s="392">
        <v>0</v>
      </c>
      <c r="J848" s="22"/>
      <c r="K848" s="457" t="s">
        <v>30</v>
      </c>
      <c r="L848" s="416" t="s">
        <v>596</v>
      </c>
      <c r="M848" s="313" t="s">
        <v>597</v>
      </c>
      <c r="O848" s="142"/>
      <c r="Q848" s="471"/>
    </row>
    <row r="849" spans="1:17">
      <c r="A849" s="72" t="s">
        <v>455</v>
      </c>
      <c r="B849" s="93"/>
      <c r="C849" s="93"/>
      <c r="D849" s="93"/>
      <c r="E849" s="71"/>
      <c r="F849" s="97" t="s">
        <v>465</v>
      </c>
      <c r="G849" s="281"/>
      <c r="H849" s="93"/>
      <c r="I849" s="390"/>
      <c r="J849" s="136"/>
      <c r="K849" s="329"/>
      <c r="L849" s="135"/>
      <c r="M849" s="95"/>
      <c r="O849" s="486"/>
    </row>
    <row r="850" spans="1:17">
      <c r="A850" s="72" t="s">
        <v>780</v>
      </c>
      <c r="B850" s="93"/>
      <c r="C850" s="93"/>
      <c r="D850" s="93"/>
      <c r="E850" s="71"/>
      <c r="F850" s="90"/>
      <c r="G850" s="281"/>
      <c r="H850" s="93"/>
      <c r="I850" s="390"/>
      <c r="J850" s="136"/>
      <c r="K850" s="329"/>
      <c r="L850" s="135"/>
      <c r="M850" s="95"/>
      <c r="O850" s="486"/>
    </row>
    <row r="851" spans="1:17">
      <c r="A851" s="71" t="s">
        <v>468</v>
      </c>
      <c r="B851" s="93"/>
      <c r="C851" s="93"/>
      <c r="D851" s="93"/>
      <c r="E851" s="75"/>
      <c r="F851" s="76" t="s">
        <v>118</v>
      </c>
      <c r="G851" s="437"/>
      <c r="H851" s="76" t="s">
        <v>369</v>
      </c>
      <c r="I851" s="392">
        <v>0</v>
      </c>
      <c r="J851" s="22"/>
      <c r="K851" s="457" t="s">
        <v>30</v>
      </c>
      <c r="L851" s="416" t="s">
        <v>596</v>
      </c>
      <c r="M851" s="313" t="s">
        <v>597</v>
      </c>
      <c r="O851" s="142"/>
      <c r="Q851" s="471"/>
    </row>
    <row r="852" spans="1:17">
      <c r="A852" s="71" t="s">
        <v>469</v>
      </c>
      <c r="B852" s="93"/>
      <c r="C852" s="93"/>
      <c r="D852" s="93"/>
      <c r="E852" s="75"/>
      <c r="F852" s="76" t="s">
        <v>118</v>
      </c>
      <c r="G852" s="437"/>
      <c r="H852" s="76" t="s">
        <v>369</v>
      </c>
      <c r="I852" s="392">
        <v>0</v>
      </c>
      <c r="J852" s="22"/>
      <c r="K852" s="457" t="s">
        <v>30</v>
      </c>
      <c r="L852" s="416" t="s">
        <v>596</v>
      </c>
      <c r="M852" s="313" t="s">
        <v>597</v>
      </c>
      <c r="O852" s="142"/>
      <c r="Q852" s="471"/>
    </row>
    <row r="853" spans="1:17">
      <c r="A853" s="71" t="s">
        <v>470</v>
      </c>
      <c r="B853" s="93"/>
      <c r="C853" s="93"/>
      <c r="D853" s="93"/>
      <c r="E853" s="75"/>
      <c r="F853" s="76" t="s">
        <v>118</v>
      </c>
      <c r="G853" s="437"/>
      <c r="H853" s="76" t="s">
        <v>369</v>
      </c>
      <c r="I853" s="392">
        <v>0</v>
      </c>
      <c r="J853" s="22"/>
      <c r="K853" s="457" t="s">
        <v>30</v>
      </c>
      <c r="L853" s="416" t="s">
        <v>596</v>
      </c>
      <c r="M853" s="313" t="s">
        <v>597</v>
      </c>
      <c r="O853" s="142"/>
      <c r="Q853" s="471"/>
    </row>
    <row r="854" spans="1:17">
      <c r="A854" s="71" t="s">
        <v>471</v>
      </c>
      <c r="B854" s="93"/>
      <c r="C854" s="93"/>
      <c r="D854" s="93"/>
      <c r="E854" s="75"/>
      <c r="F854" s="76" t="s">
        <v>118</v>
      </c>
      <c r="G854" s="437"/>
      <c r="H854" s="76" t="s">
        <v>369</v>
      </c>
      <c r="I854" s="392">
        <v>0</v>
      </c>
      <c r="J854" s="22"/>
      <c r="K854" s="457" t="s">
        <v>30</v>
      </c>
      <c r="L854" s="416" t="s">
        <v>596</v>
      </c>
      <c r="M854" s="313" t="s">
        <v>597</v>
      </c>
      <c r="O854" s="142"/>
      <c r="Q854" s="471"/>
    </row>
    <row r="855" spans="1:17">
      <c r="A855" s="71" t="s">
        <v>467</v>
      </c>
      <c r="B855" s="93"/>
      <c r="C855" s="93"/>
      <c r="D855" s="93"/>
      <c r="E855" s="75"/>
      <c r="F855" s="76" t="s">
        <v>118</v>
      </c>
      <c r="G855" s="437"/>
      <c r="H855" s="76" t="s">
        <v>369</v>
      </c>
      <c r="I855" s="392">
        <v>0</v>
      </c>
      <c r="J855" s="22"/>
      <c r="K855" s="457" t="s">
        <v>30</v>
      </c>
      <c r="L855" s="416" t="s">
        <v>596</v>
      </c>
      <c r="M855" s="313" t="s">
        <v>597</v>
      </c>
      <c r="O855" s="142"/>
      <c r="Q855" s="471"/>
    </row>
    <row r="856" spans="1:17">
      <c r="A856" s="72" t="s">
        <v>455</v>
      </c>
      <c r="B856" s="93"/>
      <c r="C856" s="93"/>
      <c r="D856" s="93"/>
      <c r="E856" s="71"/>
      <c r="F856" s="97" t="s">
        <v>465</v>
      </c>
      <c r="G856" s="281"/>
      <c r="H856" s="93"/>
      <c r="I856" s="390"/>
      <c r="J856" s="136"/>
      <c r="K856" s="329"/>
      <c r="L856" s="135"/>
      <c r="M856" s="95"/>
      <c r="O856" s="486"/>
    </row>
    <row r="857" spans="1:17">
      <c r="A857" s="72" t="s">
        <v>783</v>
      </c>
      <c r="B857" s="93"/>
      <c r="C857" s="93"/>
      <c r="D857" s="93"/>
      <c r="E857" s="71"/>
      <c r="F857" s="97"/>
      <c r="G857" s="281"/>
      <c r="H857" s="93"/>
      <c r="I857" s="390"/>
      <c r="J857" s="136"/>
      <c r="K857" s="329"/>
      <c r="L857" s="135"/>
      <c r="M857" s="95"/>
      <c r="O857" s="486"/>
    </row>
    <row r="858" spans="1:17">
      <c r="A858" s="71" t="s">
        <v>784</v>
      </c>
      <c r="B858" s="93"/>
      <c r="C858" s="93"/>
      <c r="D858" s="93"/>
      <c r="E858" s="75"/>
      <c r="F858" s="76" t="s">
        <v>457</v>
      </c>
      <c r="G858" s="437"/>
      <c r="H858" s="575" t="s">
        <v>240</v>
      </c>
      <c r="I858" s="576"/>
      <c r="J858" s="321"/>
      <c r="K858" s="457" t="s">
        <v>30</v>
      </c>
      <c r="L858" s="416" t="s">
        <v>596</v>
      </c>
      <c r="M858" s="313" t="s">
        <v>597</v>
      </c>
      <c r="O858" s="142"/>
    </row>
    <row r="859" spans="1:17">
      <c r="A859" s="71"/>
      <c r="B859" s="93"/>
      <c r="C859" s="93"/>
      <c r="D859" s="93"/>
      <c r="E859" s="71"/>
      <c r="G859" s="281"/>
      <c r="H859" s="93"/>
      <c r="I859" s="390"/>
      <c r="J859" s="322"/>
      <c r="K859" s="337"/>
      <c r="L859" s="323"/>
      <c r="M859" s="324"/>
      <c r="O859" s="486"/>
    </row>
    <row r="860" spans="1:17" ht="15.75" thickBot="1">
      <c r="A860" s="136"/>
      <c r="B860" s="72"/>
      <c r="C860" s="72"/>
      <c r="D860" s="72"/>
      <c r="E860" s="72"/>
      <c r="F860" s="72"/>
      <c r="G860" s="252"/>
      <c r="H860" s="72"/>
      <c r="I860" s="393" t="s">
        <v>472</v>
      </c>
      <c r="J860" s="238"/>
      <c r="K860" s="339" t="str">
        <f>A816</f>
        <v>15 SANACIJSKA DELA</v>
      </c>
      <c r="L860" s="570">
        <f>SUM(M818:M858)</f>
        <v>0</v>
      </c>
      <c r="M860" s="570"/>
      <c r="O860" s="473"/>
    </row>
    <row r="861" spans="1:17">
      <c r="A861" s="427"/>
      <c r="B861" s="426"/>
      <c r="C861" s="426"/>
      <c r="D861" s="426"/>
      <c r="E861" s="70"/>
      <c r="F861" s="419"/>
      <c r="G861" s="213"/>
      <c r="H861" s="401"/>
      <c r="I861" s="394"/>
      <c r="J861" s="401"/>
      <c r="K861" s="360"/>
      <c r="L861" s="142"/>
      <c r="M861" s="141"/>
      <c r="O861" s="142"/>
    </row>
    <row r="862" spans="1:17">
      <c r="A862" s="427"/>
      <c r="B862" s="426"/>
      <c r="C862" s="426"/>
      <c r="D862" s="426"/>
      <c r="E862" s="70"/>
      <c r="F862" s="419"/>
      <c r="G862" s="213"/>
      <c r="H862" s="401"/>
      <c r="I862" s="394"/>
      <c r="J862" s="401"/>
      <c r="K862" s="360"/>
      <c r="L862" s="142"/>
      <c r="M862" s="141"/>
      <c r="O862" s="142"/>
    </row>
    <row r="863" spans="1:17">
      <c r="A863" s="427"/>
      <c r="B863" s="426"/>
      <c r="C863" s="426"/>
      <c r="D863" s="426"/>
      <c r="E863" s="70"/>
      <c r="F863" s="419"/>
      <c r="G863" s="213"/>
      <c r="H863" s="401"/>
      <c r="I863" s="394"/>
      <c r="J863" s="401"/>
      <c r="K863" s="360"/>
      <c r="L863" s="142"/>
      <c r="M863" s="141"/>
      <c r="O863" s="142"/>
    </row>
    <row r="864" spans="1:17">
      <c r="A864" s="417" t="s">
        <v>562</v>
      </c>
      <c r="B864" s="426"/>
      <c r="C864" s="426"/>
      <c r="D864" s="426"/>
      <c r="E864" s="418"/>
      <c r="F864" s="400"/>
      <c r="G864" s="224"/>
      <c r="H864" s="402"/>
      <c r="I864" s="395"/>
      <c r="J864" s="402"/>
      <c r="K864" s="360"/>
      <c r="L864" s="410"/>
      <c r="M864" s="141"/>
      <c r="O864" s="142"/>
    </row>
    <row r="865" spans="1:17">
      <c r="A865" s="426" t="s">
        <v>473</v>
      </c>
      <c r="B865" s="426"/>
      <c r="C865" s="426"/>
      <c r="D865" s="426"/>
      <c r="E865" s="418"/>
      <c r="F865" s="400"/>
      <c r="G865" s="224"/>
      <c r="H865" s="402"/>
      <c r="I865" s="395"/>
      <c r="J865" s="402"/>
      <c r="K865" s="361"/>
      <c r="L865" s="410"/>
      <c r="M865" s="411"/>
      <c r="O865" s="142"/>
    </row>
    <row r="866" spans="1:17">
      <c r="A866" s="427" t="s">
        <v>474</v>
      </c>
      <c r="B866" s="426"/>
      <c r="C866" s="426"/>
      <c r="D866" s="426"/>
      <c r="E866" s="418"/>
      <c r="F866" s="400"/>
      <c r="G866" s="224"/>
      <c r="H866" s="402"/>
      <c r="I866" s="395"/>
      <c r="J866" s="402"/>
      <c r="K866" s="361"/>
      <c r="L866" s="410"/>
      <c r="M866" s="411"/>
      <c r="O866" s="142"/>
    </row>
    <row r="867" spans="1:17">
      <c r="A867" s="426"/>
      <c r="B867" s="426"/>
      <c r="C867" s="426"/>
      <c r="D867" s="426"/>
      <c r="E867" s="418"/>
      <c r="F867" s="400"/>
      <c r="G867" s="224"/>
      <c r="H867" s="402"/>
      <c r="I867" s="395"/>
      <c r="J867" s="402"/>
      <c r="K867" s="361"/>
      <c r="L867" s="410"/>
      <c r="M867" s="411"/>
      <c r="O867" s="142"/>
    </row>
    <row r="868" spans="1:17">
      <c r="A868" s="417" t="s">
        <v>563</v>
      </c>
      <c r="B868" s="426"/>
      <c r="C868" s="426"/>
      <c r="D868" s="426"/>
      <c r="E868" s="418"/>
      <c r="F868" s="400"/>
      <c r="G868" s="224"/>
      <c r="H868" s="402"/>
      <c r="I868" s="395"/>
      <c r="J868" s="402"/>
      <c r="K868" s="361"/>
      <c r="L868" s="410"/>
      <c r="M868" s="411"/>
      <c r="O868" s="142"/>
    </row>
    <row r="869" spans="1:17">
      <c r="A869" s="417" t="s">
        <v>475</v>
      </c>
      <c r="B869" s="426"/>
      <c r="C869" s="426"/>
      <c r="D869" s="426"/>
      <c r="E869" s="420"/>
      <c r="F869" s="421" t="s">
        <v>120</v>
      </c>
      <c r="G869" s="428">
        <v>1</v>
      </c>
      <c r="H869" s="422"/>
      <c r="I869" s="234"/>
      <c r="J869" s="422" t="s">
        <v>810</v>
      </c>
      <c r="K869" s="332">
        <v>1</v>
      </c>
      <c r="L869" s="425"/>
      <c r="M869" s="424">
        <f>L869*K869</f>
        <v>0</v>
      </c>
      <c r="O869" s="142"/>
      <c r="Q869" s="471"/>
    </row>
    <row r="870" spans="1:17">
      <c r="A870" s="417"/>
      <c r="B870" s="426"/>
      <c r="C870" s="426"/>
      <c r="D870" s="426"/>
      <c r="E870" s="418"/>
      <c r="F870" s="400"/>
      <c r="G870" s="434"/>
      <c r="H870" s="426"/>
      <c r="I870" s="341"/>
      <c r="J870" s="426"/>
      <c r="K870" s="329"/>
      <c r="L870" s="134"/>
      <c r="M870" s="411"/>
      <c r="O870" s="144"/>
    </row>
    <row r="871" spans="1:17">
      <c r="A871" s="417" t="s">
        <v>564</v>
      </c>
      <c r="B871" s="426"/>
      <c r="C871" s="426"/>
      <c r="D871" s="426"/>
      <c r="E871" s="418"/>
      <c r="F871" s="400"/>
      <c r="G871" s="434"/>
      <c r="H871" s="402"/>
      <c r="I871" s="341"/>
      <c r="J871" s="402"/>
      <c r="K871" s="329"/>
      <c r="L871" s="410"/>
      <c r="M871" s="411"/>
      <c r="O871" s="142"/>
    </row>
    <row r="872" spans="1:17">
      <c r="A872" s="417" t="s">
        <v>475</v>
      </c>
      <c r="B872" s="426"/>
      <c r="C872" s="426"/>
      <c r="D872" s="426"/>
      <c r="E872" s="420"/>
      <c r="F872" s="421" t="s">
        <v>120</v>
      </c>
      <c r="G872" s="428">
        <v>1</v>
      </c>
      <c r="H872" s="422" t="s">
        <v>770</v>
      </c>
      <c r="I872" s="234"/>
      <c r="J872" s="422" t="s">
        <v>770</v>
      </c>
      <c r="K872" s="332">
        <v>1</v>
      </c>
      <c r="L872" s="425"/>
      <c r="M872" s="424">
        <f>L872*K872</f>
        <v>0</v>
      </c>
      <c r="O872" s="142"/>
      <c r="Q872" s="471"/>
    </row>
    <row r="873" spans="1:17">
      <c r="A873" s="417"/>
      <c r="B873" s="426"/>
      <c r="C873" s="426"/>
      <c r="D873" s="426"/>
      <c r="E873" s="136"/>
      <c r="F873" s="136"/>
      <c r="G873" s="252"/>
      <c r="H873" s="136"/>
      <c r="I873" s="329"/>
      <c r="J873" s="136"/>
      <c r="K873" s="329"/>
      <c r="L873" s="143"/>
      <c r="M873" s="143"/>
      <c r="O873" s="472"/>
    </row>
    <row r="874" spans="1:17">
      <c r="A874" s="417"/>
      <c r="B874" s="426"/>
      <c r="C874" s="426"/>
      <c r="D874" s="426"/>
      <c r="E874" s="136"/>
      <c r="F874" s="136"/>
      <c r="G874" s="252"/>
      <c r="H874" s="136"/>
      <c r="I874" s="329"/>
      <c r="J874" s="136"/>
      <c r="K874" s="329"/>
      <c r="L874" s="143"/>
      <c r="M874" s="143"/>
      <c r="O874" s="472"/>
    </row>
    <row r="875" spans="1:17">
      <c r="A875" s="72" t="s">
        <v>601</v>
      </c>
      <c r="B875" s="71"/>
      <c r="C875" s="71"/>
      <c r="D875" s="71"/>
      <c r="E875" s="77"/>
      <c r="F875" s="73"/>
      <c r="G875" s="314"/>
      <c r="H875" s="73"/>
      <c r="I875" s="359"/>
      <c r="J875" s="74"/>
      <c r="K875" s="359"/>
      <c r="L875" s="134"/>
      <c r="M875" s="411"/>
      <c r="O875" s="144"/>
    </row>
    <row r="876" spans="1:17">
      <c r="A876" s="72" t="s">
        <v>475</v>
      </c>
      <c r="B876" s="71"/>
      <c r="C876" s="71"/>
      <c r="D876" s="71"/>
      <c r="E876" s="78"/>
      <c r="F876" s="76" t="s">
        <v>120</v>
      </c>
      <c r="G876" s="463">
        <v>0</v>
      </c>
      <c r="H876" s="79">
        <v>1</v>
      </c>
      <c r="I876" s="392"/>
      <c r="J876" s="422">
        <v>1</v>
      </c>
      <c r="K876" s="457" t="s">
        <v>30</v>
      </c>
      <c r="L876" s="416" t="s">
        <v>596</v>
      </c>
      <c r="M876" s="313" t="s">
        <v>597</v>
      </c>
      <c r="O876" s="142"/>
      <c r="Q876" s="471"/>
    </row>
    <row r="877" spans="1:17" ht="15.75" thickBot="1">
      <c r="A877" s="417"/>
      <c r="B877" s="426"/>
      <c r="C877" s="426"/>
      <c r="D877" s="426"/>
      <c r="E877" s="59"/>
      <c r="F877" s="44"/>
      <c r="G877" s="248"/>
      <c r="H877" s="43"/>
      <c r="I877" s="369"/>
      <c r="J877" s="43"/>
      <c r="K877" s="338" t="str">
        <f>A864</f>
        <v>16 KONČNA POROČILA Z OCENO IZVEDENIH DEL</v>
      </c>
      <c r="L877" s="572">
        <f>SUM(M869:M876)</f>
        <v>0</v>
      </c>
      <c r="M877" s="572"/>
      <c r="O877" s="473"/>
    </row>
    <row r="878" spans="1:17">
      <c r="A878" s="417"/>
      <c r="B878" s="426"/>
      <c r="C878" s="426"/>
      <c r="D878" s="426"/>
      <c r="E878" s="418"/>
      <c r="F878" s="136"/>
      <c r="G878" s="252"/>
      <c r="H878" s="136"/>
      <c r="I878" s="329"/>
      <c r="J878" s="136"/>
      <c r="K878" s="329"/>
      <c r="L878" s="142"/>
      <c r="M878" s="141"/>
      <c r="O878" s="142"/>
    </row>
    <row r="879" spans="1:17">
      <c r="A879" s="417" t="s">
        <v>606</v>
      </c>
      <c r="B879" s="426"/>
      <c r="C879" s="426"/>
      <c r="D879" s="426"/>
      <c r="E879" s="418"/>
      <c r="F879" s="419"/>
      <c r="G879" s="429"/>
      <c r="H879" s="401"/>
      <c r="I879" s="254"/>
      <c r="J879" s="401"/>
      <c r="K879" s="333"/>
      <c r="L879" s="142"/>
      <c r="M879" s="141"/>
      <c r="O879" s="142"/>
    </row>
    <row r="880" spans="1:17" ht="37.5" customHeight="1">
      <c r="A880" s="573" t="s">
        <v>607</v>
      </c>
      <c r="B880" s="573"/>
      <c r="C880" s="573"/>
      <c r="D880" s="573"/>
      <c r="E880" s="75"/>
      <c r="F880" s="421" t="s">
        <v>476</v>
      </c>
      <c r="G880" s="428"/>
      <c r="H880" s="205" t="s">
        <v>611</v>
      </c>
      <c r="I880" s="234" t="s">
        <v>30</v>
      </c>
      <c r="J880" s="205">
        <v>1</v>
      </c>
      <c r="K880" s="234">
        <v>40</v>
      </c>
      <c r="L880" s="425"/>
      <c r="M880" s="424">
        <f>L880*K880</f>
        <v>0</v>
      </c>
      <c r="O880" s="142"/>
      <c r="Q880" s="471"/>
    </row>
    <row r="881" spans="1:16382">
      <c r="A881" s="71" t="s">
        <v>609</v>
      </c>
      <c r="B881" s="71"/>
      <c r="C881" s="71"/>
      <c r="D881" s="71"/>
      <c r="E881" s="75" t="s">
        <v>610</v>
      </c>
      <c r="F881" s="421" t="s">
        <v>476</v>
      </c>
      <c r="G881" s="428"/>
      <c r="H881" s="206" t="s">
        <v>612</v>
      </c>
      <c r="I881" s="234" t="s">
        <v>30</v>
      </c>
      <c r="J881" s="207" t="s">
        <v>613</v>
      </c>
      <c r="K881" s="332">
        <v>40</v>
      </c>
      <c r="L881" s="425"/>
      <c r="M881" s="424">
        <f>L881*K881</f>
        <v>0</v>
      </c>
      <c r="O881" s="142"/>
      <c r="Q881" s="471"/>
      <c r="R881" s="204"/>
      <c r="S881" s="204"/>
      <c r="T881" s="204"/>
      <c r="U881" s="204"/>
      <c r="V881" s="204"/>
      <c r="W881" s="204"/>
      <c r="X881" s="204"/>
      <c r="Y881" s="204"/>
      <c r="Z881" s="204"/>
      <c r="AA881" s="204"/>
      <c r="AB881" s="204"/>
      <c r="AC881" s="204"/>
      <c r="AD881" s="204"/>
      <c r="AE881" s="204"/>
      <c r="AF881" s="204"/>
      <c r="AG881" s="204"/>
      <c r="AH881" s="204"/>
      <c r="AI881" s="204"/>
      <c r="AJ881" s="204"/>
      <c r="AK881" s="204"/>
      <c r="AL881" s="204"/>
      <c r="AM881" s="204"/>
      <c r="AN881" s="204"/>
      <c r="AO881" s="204"/>
      <c r="AP881" s="204"/>
      <c r="AQ881" s="204"/>
      <c r="AR881" s="204"/>
      <c r="AS881" s="204"/>
      <c r="AT881" s="204"/>
      <c r="AU881" s="204"/>
      <c r="AV881" s="204"/>
      <c r="AW881" s="204"/>
      <c r="AX881" s="204"/>
      <c r="AY881" s="204"/>
      <c r="AZ881" s="204"/>
      <c r="BA881" s="204"/>
      <c r="BB881" s="204"/>
      <c r="BC881" s="204"/>
      <c r="BD881" s="204"/>
      <c r="BE881" s="204"/>
      <c r="BF881" s="204"/>
      <c r="BG881" s="204"/>
      <c r="BH881" s="204"/>
      <c r="BI881" s="204"/>
      <c r="BJ881" s="204"/>
      <c r="BK881" s="204"/>
      <c r="BL881" s="204"/>
      <c r="BM881" s="204"/>
      <c r="BN881" s="204"/>
      <c r="BO881" s="204"/>
      <c r="BP881" s="204"/>
      <c r="BQ881" s="204"/>
      <c r="BR881" s="204"/>
      <c r="BS881" s="204"/>
      <c r="BT881" s="204"/>
      <c r="BU881" s="204"/>
      <c r="BV881" s="204"/>
      <c r="BW881" s="204"/>
      <c r="BX881" s="204"/>
      <c r="BY881" s="204"/>
      <c r="BZ881" s="204"/>
      <c r="CA881" s="204"/>
      <c r="CB881" s="204"/>
      <c r="CC881" s="204"/>
      <c r="CD881" s="204"/>
      <c r="CE881" s="204"/>
      <c r="CF881" s="204"/>
      <c r="CG881" s="204"/>
      <c r="CH881" s="204"/>
      <c r="CI881" s="204"/>
      <c r="CJ881" s="204"/>
      <c r="CK881" s="204"/>
      <c r="CL881" s="204"/>
      <c r="CM881" s="204"/>
      <c r="CN881" s="204"/>
      <c r="CO881" s="204"/>
      <c r="CP881" s="204"/>
      <c r="CQ881" s="204"/>
      <c r="CR881" s="204"/>
      <c r="CS881" s="204"/>
      <c r="CT881" s="204"/>
      <c r="CU881" s="204"/>
      <c r="CV881" s="204"/>
      <c r="CW881" s="204"/>
      <c r="CX881" s="204"/>
      <c r="CY881" s="204"/>
      <c r="CZ881" s="204"/>
      <c r="DA881" s="204"/>
      <c r="DB881" s="204"/>
      <c r="DC881" s="204"/>
      <c r="DD881" s="204"/>
      <c r="DE881" s="204"/>
      <c r="DF881" s="204"/>
      <c r="DG881" s="204"/>
      <c r="DH881" s="204"/>
      <c r="DI881" s="204"/>
      <c r="DJ881" s="204"/>
      <c r="DK881" s="204"/>
      <c r="DL881" s="204"/>
      <c r="DM881" s="204"/>
      <c r="DN881" s="204"/>
      <c r="DO881" s="204"/>
      <c r="DP881" s="204"/>
      <c r="DQ881" s="204"/>
      <c r="DR881" s="204"/>
      <c r="DS881" s="204"/>
      <c r="DT881" s="204"/>
      <c r="DU881" s="204"/>
      <c r="DV881" s="204"/>
      <c r="DW881" s="204"/>
      <c r="DX881" s="204"/>
      <c r="DY881" s="204"/>
      <c r="DZ881" s="204"/>
      <c r="EA881" s="204"/>
      <c r="EB881" s="204"/>
      <c r="EC881" s="204"/>
      <c r="ED881" s="204"/>
      <c r="EE881" s="204"/>
      <c r="EF881" s="204"/>
      <c r="EG881" s="204"/>
      <c r="EH881" s="204"/>
      <c r="EI881" s="204"/>
      <c r="EJ881" s="204"/>
      <c r="EK881" s="204"/>
      <c r="EL881" s="204"/>
      <c r="EM881" s="204"/>
      <c r="EN881" s="204"/>
      <c r="EO881" s="204"/>
      <c r="EP881" s="204"/>
      <c r="EQ881" s="204"/>
      <c r="ER881" s="204"/>
      <c r="ES881" s="204"/>
      <c r="ET881" s="204"/>
      <c r="EU881" s="204"/>
      <c r="EV881" s="204"/>
      <c r="EW881" s="204"/>
      <c r="EX881" s="204"/>
      <c r="EY881" s="204"/>
      <c r="EZ881" s="204"/>
      <c r="FA881" s="204"/>
      <c r="FB881" s="204"/>
      <c r="FC881" s="204"/>
      <c r="FD881" s="204"/>
      <c r="FE881" s="204"/>
      <c r="FF881" s="204"/>
      <c r="FG881" s="204"/>
      <c r="FH881" s="204"/>
      <c r="FI881" s="204"/>
      <c r="FJ881" s="204"/>
      <c r="FK881" s="204"/>
      <c r="FL881" s="204"/>
      <c r="FM881" s="204"/>
      <c r="FN881" s="204"/>
      <c r="FO881" s="204"/>
      <c r="FP881" s="204"/>
      <c r="FQ881" s="204"/>
      <c r="FR881" s="204"/>
      <c r="FS881" s="204"/>
      <c r="FT881" s="204"/>
      <c r="FU881" s="204"/>
      <c r="FV881" s="204"/>
      <c r="FW881" s="204"/>
      <c r="FX881" s="204"/>
      <c r="FY881" s="204"/>
      <c r="FZ881" s="204"/>
      <c r="GA881" s="204"/>
      <c r="GB881" s="204"/>
      <c r="GC881" s="204"/>
      <c r="GD881" s="204"/>
      <c r="GE881" s="204"/>
      <c r="GF881" s="204"/>
      <c r="GG881" s="204"/>
      <c r="GH881" s="204"/>
      <c r="GI881" s="204"/>
      <c r="GJ881" s="204"/>
      <c r="GK881" s="204"/>
      <c r="GL881" s="204"/>
      <c r="GM881" s="204"/>
      <c r="GN881" s="204"/>
      <c r="GO881" s="204"/>
      <c r="GP881" s="204"/>
      <c r="GQ881" s="204"/>
      <c r="GR881" s="204"/>
      <c r="GS881" s="204"/>
      <c r="GT881" s="204"/>
      <c r="GU881" s="204"/>
      <c r="GV881" s="204"/>
      <c r="GW881" s="204"/>
      <c r="GX881" s="204"/>
      <c r="GY881" s="204"/>
      <c r="GZ881" s="204"/>
      <c r="HA881" s="204"/>
      <c r="HB881" s="204"/>
      <c r="HC881" s="204"/>
      <c r="HD881" s="204"/>
      <c r="HE881" s="204"/>
      <c r="HF881" s="204"/>
      <c r="HG881" s="204"/>
      <c r="HH881" s="204"/>
      <c r="HI881" s="204"/>
      <c r="HJ881" s="204"/>
      <c r="HK881" s="204"/>
      <c r="HL881" s="204"/>
      <c r="HM881" s="204"/>
      <c r="HN881" s="204"/>
      <c r="HO881" s="204"/>
      <c r="HP881" s="204"/>
      <c r="HQ881" s="204"/>
      <c r="HR881" s="204"/>
      <c r="HS881" s="204"/>
      <c r="HT881" s="204"/>
      <c r="HU881" s="204"/>
      <c r="HV881" s="204"/>
      <c r="HW881" s="204"/>
      <c r="HX881" s="204"/>
      <c r="HY881" s="204"/>
      <c r="HZ881" s="204"/>
      <c r="IA881" s="204"/>
      <c r="IB881" s="204"/>
      <c r="IC881" s="204"/>
      <c r="ID881" s="204"/>
      <c r="IE881" s="204"/>
      <c r="IF881" s="204"/>
      <c r="IG881" s="204"/>
      <c r="IH881" s="204"/>
      <c r="II881" s="204"/>
      <c r="IJ881" s="204"/>
      <c r="IK881" s="204"/>
      <c r="IL881" s="204"/>
      <c r="IM881" s="204"/>
      <c r="IN881" s="204"/>
      <c r="IO881" s="204"/>
      <c r="IP881" s="204"/>
      <c r="IQ881" s="204"/>
      <c r="IR881" s="204"/>
      <c r="IS881" s="204"/>
      <c r="IT881" s="204"/>
      <c r="IU881" s="204"/>
      <c r="IV881" s="204"/>
      <c r="IW881" s="204"/>
      <c r="IX881" s="204"/>
      <c r="IY881" s="204"/>
      <c r="IZ881" s="204"/>
      <c r="JA881" s="204"/>
      <c r="JB881" s="204"/>
      <c r="JC881" s="204"/>
      <c r="JD881" s="204"/>
      <c r="JE881" s="204"/>
      <c r="JF881" s="204"/>
      <c r="JG881" s="204"/>
      <c r="JH881" s="204"/>
      <c r="JI881" s="204"/>
      <c r="JJ881" s="204"/>
      <c r="JK881" s="204"/>
      <c r="JL881" s="204"/>
      <c r="JM881" s="204"/>
      <c r="JN881" s="204"/>
      <c r="JO881" s="204"/>
      <c r="JP881" s="204"/>
      <c r="JQ881" s="204"/>
      <c r="JR881" s="204"/>
      <c r="JS881" s="204"/>
      <c r="JT881" s="204"/>
      <c r="JU881" s="204"/>
      <c r="JV881" s="204"/>
      <c r="JW881" s="204"/>
      <c r="JX881" s="204"/>
      <c r="JY881" s="204"/>
      <c r="JZ881" s="204"/>
      <c r="KA881" s="204"/>
      <c r="KB881" s="204"/>
      <c r="KC881" s="204"/>
      <c r="KD881" s="204"/>
      <c r="KE881" s="204"/>
      <c r="KF881" s="204"/>
      <c r="KG881" s="204"/>
      <c r="KH881" s="204"/>
      <c r="KI881" s="204"/>
      <c r="KJ881" s="204"/>
      <c r="KK881" s="204"/>
      <c r="KL881" s="204"/>
      <c r="KM881" s="204"/>
      <c r="KN881" s="204"/>
      <c r="KO881" s="204"/>
      <c r="KP881" s="204"/>
      <c r="KQ881" s="204"/>
      <c r="KR881" s="204"/>
      <c r="KS881" s="204"/>
      <c r="KT881" s="204"/>
      <c r="KU881" s="204"/>
      <c r="KV881" s="204"/>
      <c r="KW881" s="204"/>
      <c r="KX881" s="204"/>
      <c r="KY881" s="204"/>
      <c r="KZ881" s="204"/>
      <c r="LA881" s="204"/>
      <c r="LB881" s="204"/>
      <c r="LC881" s="204"/>
      <c r="LD881" s="204"/>
      <c r="LE881" s="204"/>
      <c r="LF881" s="204"/>
      <c r="LG881" s="204"/>
      <c r="LH881" s="204"/>
      <c r="LI881" s="204"/>
      <c r="LJ881" s="204"/>
      <c r="LK881" s="204"/>
      <c r="LL881" s="204"/>
      <c r="LM881" s="204"/>
      <c r="LN881" s="204"/>
      <c r="LO881" s="204"/>
      <c r="LP881" s="204"/>
      <c r="LQ881" s="204"/>
      <c r="LR881" s="204"/>
      <c r="LS881" s="204"/>
      <c r="LT881" s="204"/>
      <c r="LU881" s="204"/>
      <c r="LV881" s="204"/>
      <c r="LW881" s="204"/>
      <c r="LX881" s="204"/>
      <c r="LY881" s="204"/>
      <c r="LZ881" s="204"/>
      <c r="MA881" s="204"/>
      <c r="MB881" s="204"/>
      <c r="MC881" s="204"/>
      <c r="MD881" s="204"/>
      <c r="ME881" s="204"/>
      <c r="MF881" s="204"/>
      <c r="MG881" s="204"/>
      <c r="MH881" s="204"/>
      <c r="MI881" s="204"/>
      <c r="MJ881" s="204"/>
      <c r="MK881" s="204"/>
      <c r="ML881" s="204"/>
      <c r="MM881" s="204"/>
      <c r="MN881" s="204"/>
      <c r="MO881" s="204"/>
      <c r="MP881" s="204"/>
      <c r="MQ881" s="204"/>
      <c r="MR881" s="204"/>
      <c r="MS881" s="204"/>
      <c r="MT881" s="204"/>
      <c r="MU881" s="204"/>
      <c r="MV881" s="204"/>
      <c r="MW881" s="204"/>
      <c r="MX881" s="204"/>
      <c r="MY881" s="204"/>
      <c r="MZ881" s="204"/>
      <c r="NA881" s="204"/>
      <c r="NB881" s="204"/>
      <c r="NC881" s="204"/>
      <c r="ND881" s="204"/>
      <c r="NE881" s="204"/>
      <c r="NF881" s="204"/>
      <c r="NG881" s="204"/>
      <c r="NH881" s="204"/>
      <c r="NI881" s="204"/>
      <c r="NJ881" s="204"/>
      <c r="NK881" s="204"/>
      <c r="NL881" s="204"/>
      <c r="NM881" s="204"/>
      <c r="NN881" s="204"/>
      <c r="NO881" s="204"/>
      <c r="NP881" s="204"/>
      <c r="NQ881" s="204"/>
      <c r="NR881" s="204"/>
      <c r="NS881" s="204"/>
      <c r="NT881" s="204"/>
      <c r="NU881" s="204"/>
      <c r="NV881" s="204"/>
      <c r="NW881" s="204"/>
      <c r="NX881" s="204"/>
      <c r="NY881" s="204"/>
      <c r="NZ881" s="204"/>
      <c r="OA881" s="204"/>
      <c r="OB881" s="204"/>
      <c r="OC881" s="204"/>
      <c r="OD881" s="204"/>
      <c r="OE881" s="204"/>
      <c r="OF881" s="204"/>
      <c r="OG881" s="204"/>
      <c r="OH881" s="204"/>
      <c r="OI881" s="204"/>
      <c r="OJ881" s="204"/>
      <c r="OK881" s="204"/>
      <c r="OL881" s="204"/>
      <c r="OM881" s="204"/>
      <c r="ON881" s="204"/>
      <c r="OO881" s="204"/>
      <c r="OP881" s="204"/>
      <c r="OQ881" s="204"/>
      <c r="OR881" s="204"/>
      <c r="OS881" s="204"/>
      <c r="OT881" s="204"/>
      <c r="OU881" s="204"/>
      <c r="OV881" s="204"/>
      <c r="OW881" s="204"/>
      <c r="OX881" s="204"/>
      <c r="OY881" s="204"/>
      <c r="OZ881" s="204"/>
      <c r="PA881" s="204"/>
      <c r="PB881" s="204"/>
      <c r="PC881" s="204"/>
      <c r="PD881" s="204"/>
      <c r="PE881" s="204"/>
      <c r="PF881" s="204"/>
      <c r="PG881" s="204"/>
      <c r="PH881" s="204"/>
      <c r="PI881" s="204"/>
      <c r="PJ881" s="204"/>
      <c r="PK881" s="204"/>
      <c r="PL881" s="204"/>
      <c r="PM881" s="204"/>
      <c r="PN881" s="204"/>
      <c r="PO881" s="204"/>
      <c r="PP881" s="204"/>
      <c r="PQ881" s="204"/>
      <c r="PR881" s="204"/>
      <c r="PS881" s="204"/>
      <c r="PT881" s="204"/>
      <c r="PU881" s="204"/>
      <c r="PV881" s="204"/>
      <c r="PW881" s="204"/>
      <c r="PX881" s="204"/>
      <c r="PY881" s="204"/>
      <c r="PZ881" s="204"/>
      <c r="QA881" s="204"/>
      <c r="QB881" s="204"/>
      <c r="QC881" s="204"/>
      <c r="QD881" s="204"/>
      <c r="QE881" s="204"/>
      <c r="QF881" s="204"/>
      <c r="QG881" s="204"/>
      <c r="QH881" s="204"/>
      <c r="QI881" s="204"/>
      <c r="QJ881" s="204"/>
      <c r="QK881" s="204"/>
      <c r="QL881" s="204"/>
      <c r="QM881" s="204"/>
      <c r="QN881" s="204"/>
      <c r="QO881" s="204"/>
      <c r="QP881" s="204"/>
      <c r="QQ881" s="204"/>
      <c r="QR881" s="204"/>
      <c r="QS881" s="204"/>
      <c r="QT881" s="204"/>
      <c r="QU881" s="204"/>
      <c r="QV881" s="204"/>
      <c r="QW881" s="204"/>
      <c r="QX881" s="204"/>
      <c r="QY881" s="204"/>
      <c r="QZ881" s="204"/>
      <c r="RA881" s="204"/>
      <c r="RB881" s="204"/>
      <c r="RC881" s="204"/>
      <c r="RD881" s="204"/>
      <c r="RE881" s="204"/>
      <c r="RF881" s="204"/>
      <c r="RG881" s="204"/>
      <c r="RH881" s="204"/>
      <c r="RI881" s="204"/>
      <c r="RJ881" s="204"/>
      <c r="RK881" s="204"/>
      <c r="RL881" s="204"/>
      <c r="RM881" s="204"/>
      <c r="RN881" s="204"/>
      <c r="RO881" s="204"/>
      <c r="RP881" s="204"/>
      <c r="RQ881" s="204"/>
      <c r="RR881" s="204"/>
      <c r="RS881" s="204"/>
      <c r="RT881" s="204"/>
      <c r="RU881" s="204"/>
      <c r="RV881" s="204"/>
      <c r="RW881" s="204"/>
      <c r="RX881" s="204"/>
      <c r="RY881" s="204"/>
      <c r="RZ881" s="204"/>
      <c r="SA881" s="204"/>
      <c r="SB881" s="204"/>
      <c r="SC881" s="204"/>
      <c r="SD881" s="204"/>
      <c r="SE881" s="204"/>
      <c r="SF881" s="204"/>
      <c r="SG881" s="204"/>
      <c r="SH881" s="204"/>
      <c r="SI881" s="204"/>
      <c r="SJ881" s="204"/>
      <c r="SK881" s="204"/>
      <c r="SL881" s="204"/>
      <c r="SM881" s="204"/>
      <c r="SN881" s="204"/>
      <c r="SO881" s="204"/>
      <c r="SP881" s="204"/>
      <c r="SQ881" s="204"/>
      <c r="SR881" s="204"/>
      <c r="SS881" s="204"/>
      <c r="ST881" s="204"/>
      <c r="SU881" s="204"/>
      <c r="SV881" s="204"/>
      <c r="SW881" s="204"/>
      <c r="SX881" s="204"/>
      <c r="SY881" s="204"/>
      <c r="SZ881" s="204"/>
      <c r="TA881" s="204"/>
      <c r="TB881" s="204"/>
      <c r="TC881" s="204"/>
      <c r="TD881" s="204"/>
      <c r="TE881" s="204"/>
      <c r="TF881" s="204"/>
      <c r="TG881" s="204"/>
      <c r="TH881" s="204"/>
      <c r="TI881" s="204"/>
      <c r="TJ881" s="204"/>
      <c r="TK881" s="204"/>
      <c r="TL881" s="204"/>
      <c r="TM881" s="204"/>
      <c r="TN881" s="204"/>
      <c r="TO881" s="204"/>
      <c r="TP881" s="204"/>
      <c r="TQ881" s="204"/>
      <c r="TR881" s="204"/>
      <c r="TS881" s="204"/>
      <c r="TT881" s="204"/>
      <c r="TU881" s="204"/>
      <c r="TV881" s="204"/>
      <c r="TW881" s="204"/>
      <c r="TX881" s="204"/>
      <c r="TY881" s="204"/>
      <c r="TZ881" s="204"/>
      <c r="UA881" s="204"/>
      <c r="UB881" s="204"/>
      <c r="UC881" s="204"/>
      <c r="UD881" s="204"/>
      <c r="UE881" s="204"/>
      <c r="UF881" s="204"/>
      <c r="UG881" s="204"/>
      <c r="UH881" s="204"/>
      <c r="UI881" s="204"/>
      <c r="UJ881" s="204"/>
      <c r="UK881" s="204"/>
      <c r="UL881" s="204"/>
      <c r="UM881" s="204"/>
      <c r="UN881" s="204"/>
      <c r="UO881" s="204"/>
      <c r="UP881" s="204"/>
      <c r="UQ881" s="204"/>
      <c r="UR881" s="204"/>
      <c r="US881" s="204"/>
      <c r="UT881" s="204"/>
      <c r="UU881" s="204"/>
      <c r="UV881" s="204"/>
      <c r="UW881" s="204"/>
      <c r="UX881" s="204"/>
      <c r="UY881" s="204"/>
      <c r="UZ881" s="204"/>
      <c r="VA881" s="204"/>
      <c r="VB881" s="204"/>
      <c r="VC881" s="204"/>
      <c r="VD881" s="204"/>
      <c r="VE881" s="204"/>
      <c r="VF881" s="204"/>
      <c r="VG881" s="204"/>
      <c r="VH881" s="204"/>
      <c r="VI881" s="204"/>
      <c r="VJ881" s="204"/>
      <c r="VK881" s="204"/>
      <c r="VL881" s="204"/>
      <c r="VM881" s="204"/>
      <c r="VN881" s="204"/>
      <c r="VO881" s="204"/>
      <c r="VP881" s="204"/>
      <c r="VQ881" s="204"/>
      <c r="VR881" s="204"/>
      <c r="VS881" s="204"/>
      <c r="VT881" s="204"/>
      <c r="VU881" s="204"/>
      <c r="VV881" s="204"/>
      <c r="VW881" s="204"/>
      <c r="VX881" s="204"/>
      <c r="VY881" s="204"/>
      <c r="VZ881" s="204"/>
      <c r="WA881" s="204"/>
      <c r="WB881" s="204"/>
      <c r="WC881" s="204"/>
      <c r="WD881" s="204"/>
      <c r="WE881" s="204"/>
      <c r="WF881" s="204"/>
      <c r="WG881" s="204"/>
      <c r="WH881" s="204"/>
      <c r="WI881" s="204"/>
      <c r="WJ881" s="204"/>
      <c r="WK881" s="204"/>
      <c r="WL881" s="204"/>
      <c r="WM881" s="204"/>
      <c r="WN881" s="204"/>
      <c r="WO881" s="204"/>
      <c r="WP881" s="204"/>
      <c r="WQ881" s="204"/>
      <c r="WR881" s="204"/>
      <c r="WS881" s="204"/>
      <c r="WT881" s="204"/>
      <c r="WU881" s="204"/>
      <c r="WV881" s="204"/>
      <c r="WW881" s="204"/>
      <c r="WX881" s="204"/>
      <c r="WY881" s="204"/>
      <c r="WZ881" s="204"/>
      <c r="XA881" s="204"/>
      <c r="XB881" s="204"/>
      <c r="XC881" s="204"/>
      <c r="XD881" s="204"/>
      <c r="XE881" s="204"/>
      <c r="XF881" s="204"/>
      <c r="XG881" s="204"/>
      <c r="XH881" s="204"/>
      <c r="XI881" s="204"/>
      <c r="XJ881" s="204"/>
      <c r="XK881" s="204"/>
      <c r="XL881" s="204"/>
      <c r="XM881" s="204"/>
      <c r="XN881" s="204"/>
      <c r="XO881" s="204"/>
      <c r="XP881" s="204"/>
      <c r="XQ881" s="204"/>
      <c r="XR881" s="204"/>
      <c r="XS881" s="204"/>
      <c r="XT881" s="204"/>
      <c r="XU881" s="204"/>
      <c r="XV881" s="204"/>
      <c r="XW881" s="204"/>
      <c r="XX881" s="204"/>
      <c r="XY881" s="204"/>
      <c r="XZ881" s="204"/>
      <c r="YA881" s="204"/>
      <c r="YB881" s="204"/>
      <c r="YC881" s="204"/>
      <c r="YD881" s="204"/>
      <c r="YE881" s="204"/>
      <c r="YF881" s="204"/>
      <c r="YG881" s="204"/>
      <c r="YH881" s="204"/>
      <c r="YI881" s="204"/>
      <c r="YJ881" s="204"/>
      <c r="YK881" s="204"/>
      <c r="YL881" s="204"/>
      <c r="YM881" s="204"/>
      <c r="YN881" s="204"/>
      <c r="YO881" s="204"/>
      <c r="YP881" s="204"/>
      <c r="YQ881" s="204"/>
      <c r="YR881" s="204"/>
      <c r="YS881" s="204"/>
      <c r="YT881" s="204"/>
      <c r="YU881" s="204"/>
      <c r="YV881" s="204"/>
      <c r="YW881" s="204"/>
      <c r="YX881" s="204"/>
      <c r="YY881" s="204"/>
      <c r="YZ881" s="204"/>
      <c r="ZA881" s="204"/>
      <c r="ZB881" s="204"/>
      <c r="ZC881" s="204"/>
      <c r="ZD881" s="204"/>
      <c r="ZE881" s="204"/>
      <c r="ZF881" s="204"/>
      <c r="ZG881" s="204"/>
      <c r="ZH881" s="204"/>
      <c r="ZI881" s="204"/>
      <c r="ZJ881" s="204"/>
      <c r="ZK881" s="204"/>
      <c r="ZL881" s="204"/>
      <c r="ZM881" s="204"/>
      <c r="ZN881" s="204"/>
      <c r="ZO881" s="204"/>
      <c r="ZP881" s="204"/>
      <c r="ZQ881" s="204"/>
      <c r="ZR881" s="204"/>
      <c r="ZS881" s="204"/>
      <c r="ZT881" s="204"/>
      <c r="ZU881" s="204"/>
      <c r="ZV881" s="204"/>
      <c r="ZW881" s="204"/>
      <c r="ZX881" s="204"/>
      <c r="ZY881" s="204"/>
      <c r="ZZ881" s="204"/>
      <c r="AAA881" s="204"/>
      <c r="AAB881" s="204"/>
      <c r="AAC881" s="204"/>
      <c r="AAD881" s="204"/>
      <c r="AAE881" s="204"/>
      <c r="AAF881" s="204"/>
      <c r="AAG881" s="204"/>
      <c r="AAH881" s="204"/>
      <c r="AAI881" s="204"/>
      <c r="AAJ881" s="204"/>
      <c r="AAK881" s="204"/>
      <c r="AAL881" s="204"/>
      <c r="AAM881" s="204"/>
      <c r="AAN881" s="204"/>
      <c r="AAO881" s="204"/>
      <c r="AAP881" s="204"/>
      <c r="AAQ881" s="204"/>
      <c r="AAR881" s="204"/>
      <c r="AAS881" s="204"/>
      <c r="AAT881" s="204"/>
      <c r="AAU881" s="204"/>
      <c r="AAV881" s="204"/>
      <c r="AAW881" s="204"/>
      <c r="AAX881" s="204"/>
      <c r="AAY881" s="204"/>
      <c r="AAZ881" s="204"/>
      <c r="ABA881" s="204"/>
      <c r="ABB881" s="204"/>
      <c r="ABC881" s="204"/>
      <c r="ABD881" s="204"/>
      <c r="ABE881" s="204"/>
      <c r="ABF881" s="204"/>
      <c r="ABG881" s="204"/>
      <c r="ABH881" s="204"/>
      <c r="ABI881" s="204"/>
      <c r="ABJ881" s="204"/>
      <c r="ABK881" s="204"/>
      <c r="ABL881" s="204"/>
      <c r="ABM881" s="204"/>
      <c r="ABN881" s="204"/>
      <c r="ABO881" s="204"/>
      <c r="ABP881" s="204"/>
      <c r="ABQ881" s="204"/>
      <c r="ABR881" s="204"/>
      <c r="ABS881" s="204"/>
      <c r="ABT881" s="204"/>
      <c r="ABU881" s="204"/>
      <c r="ABV881" s="204"/>
      <c r="ABW881" s="204"/>
      <c r="ABX881" s="204"/>
      <c r="ABY881" s="204"/>
      <c r="ABZ881" s="204"/>
      <c r="ACA881" s="204"/>
      <c r="ACB881" s="204"/>
      <c r="ACC881" s="204"/>
      <c r="ACD881" s="204"/>
      <c r="ACE881" s="204"/>
      <c r="ACF881" s="204"/>
      <c r="ACG881" s="204"/>
      <c r="ACH881" s="204"/>
      <c r="ACI881" s="204"/>
      <c r="ACJ881" s="204"/>
      <c r="ACK881" s="204"/>
      <c r="ACL881" s="204"/>
      <c r="ACM881" s="204"/>
      <c r="ACN881" s="204"/>
      <c r="ACO881" s="204"/>
      <c r="ACP881" s="204"/>
      <c r="ACQ881" s="204"/>
      <c r="ACR881" s="204"/>
      <c r="ACS881" s="204"/>
      <c r="ACT881" s="204"/>
      <c r="ACU881" s="204"/>
      <c r="ACV881" s="204"/>
      <c r="ACW881" s="204"/>
      <c r="ACX881" s="204"/>
      <c r="ACY881" s="204"/>
      <c r="ACZ881" s="204"/>
      <c r="ADA881" s="204"/>
      <c r="ADB881" s="204"/>
      <c r="ADC881" s="204"/>
      <c r="ADD881" s="204"/>
      <c r="ADE881" s="204"/>
      <c r="ADF881" s="204"/>
      <c r="ADG881" s="204"/>
      <c r="ADH881" s="204"/>
      <c r="ADI881" s="204"/>
      <c r="ADJ881" s="204"/>
      <c r="ADK881" s="204"/>
      <c r="ADL881" s="204"/>
      <c r="ADM881" s="204"/>
      <c r="ADN881" s="204"/>
      <c r="ADO881" s="204"/>
      <c r="ADP881" s="204"/>
      <c r="ADQ881" s="204"/>
      <c r="ADR881" s="204"/>
      <c r="ADS881" s="204"/>
      <c r="ADT881" s="204"/>
      <c r="ADU881" s="204"/>
      <c r="ADV881" s="204"/>
      <c r="ADW881" s="204"/>
      <c r="ADX881" s="204"/>
      <c r="ADY881" s="204"/>
      <c r="ADZ881" s="204"/>
      <c r="AEA881" s="204"/>
      <c r="AEB881" s="204"/>
      <c r="AEC881" s="204"/>
      <c r="AED881" s="204"/>
      <c r="AEE881" s="204"/>
      <c r="AEF881" s="204"/>
      <c r="AEG881" s="204"/>
      <c r="AEH881" s="204"/>
      <c r="AEI881" s="204"/>
      <c r="AEJ881" s="204"/>
      <c r="AEK881" s="204"/>
      <c r="AEL881" s="204"/>
      <c r="AEM881" s="204"/>
      <c r="AEN881" s="204"/>
      <c r="AEO881" s="204"/>
      <c r="AEP881" s="204"/>
      <c r="AEQ881" s="204"/>
      <c r="AER881" s="204"/>
      <c r="AES881" s="204"/>
      <c r="AET881" s="204"/>
      <c r="AEU881" s="204"/>
      <c r="AEV881" s="204"/>
      <c r="AEW881" s="204"/>
      <c r="AEX881" s="204"/>
      <c r="AEY881" s="204"/>
      <c r="AEZ881" s="204"/>
      <c r="AFA881" s="204"/>
      <c r="AFB881" s="204"/>
      <c r="AFC881" s="204"/>
      <c r="AFD881" s="204"/>
      <c r="AFE881" s="204"/>
      <c r="AFF881" s="204"/>
      <c r="AFG881" s="204"/>
      <c r="AFH881" s="204"/>
      <c r="AFI881" s="204"/>
      <c r="AFJ881" s="204"/>
      <c r="AFK881" s="204"/>
      <c r="AFL881" s="204"/>
      <c r="AFM881" s="204"/>
      <c r="AFN881" s="204"/>
      <c r="AFO881" s="204"/>
      <c r="AFP881" s="204"/>
      <c r="AFQ881" s="204"/>
      <c r="AFR881" s="204"/>
      <c r="AFS881" s="204"/>
      <c r="AFT881" s="204"/>
      <c r="AFU881" s="204"/>
      <c r="AFV881" s="204"/>
      <c r="AFW881" s="204"/>
      <c r="AFX881" s="204"/>
      <c r="AFY881" s="204"/>
      <c r="AFZ881" s="204"/>
      <c r="AGA881" s="204"/>
      <c r="AGB881" s="204"/>
      <c r="AGC881" s="204"/>
      <c r="AGD881" s="204"/>
      <c r="AGE881" s="204"/>
      <c r="AGF881" s="204"/>
      <c r="AGG881" s="204"/>
      <c r="AGH881" s="204"/>
      <c r="AGI881" s="204"/>
      <c r="AGJ881" s="204"/>
      <c r="AGK881" s="204"/>
      <c r="AGL881" s="204"/>
      <c r="AGM881" s="204"/>
      <c r="AGN881" s="204"/>
      <c r="AGO881" s="204"/>
      <c r="AGP881" s="204"/>
      <c r="AGQ881" s="204"/>
      <c r="AGR881" s="204"/>
      <c r="AGS881" s="204"/>
      <c r="AGT881" s="204"/>
      <c r="AGU881" s="204"/>
      <c r="AGV881" s="204"/>
      <c r="AGW881" s="204"/>
      <c r="AGX881" s="204"/>
      <c r="AGY881" s="204"/>
      <c r="AGZ881" s="204"/>
      <c r="AHA881" s="204"/>
      <c r="AHB881" s="204"/>
      <c r="AHC881" s="204"/>
      <c r="AHD881" s="204"/>
      <c r="AHE881" s="204"/>
      <c r="AHF881" s="204"/>
      <c r="AHG881" s="204"/>
      <c r="AHH881" s="204"/>
      <c r="AHI881" s="204"/>
      <c r="AHJ881" s="204"/>
      <c r="AHK881" s="204"/>
      <c r="AHL881" s="204"/>
      <c r="AHM881" s="204"/>
      <c r="AHN881" s="204"/>
      <c r="AHO881" s="204"/>
      <c r="AHP881" s="204"/>
      <c r="AHQ881" s="204"/>
      <c r="AHR881" s="204"/>
      <c r="AHS881" s="204"/>
      <c r="AHT881" s="204"/>
      <c r="AHU881" s="204"/>
      <c r="AHV881" s="204"/>
      <c r="AHW881" s="204"/>
      <c r="AHX881" s="204"/>
      <c r="AHY881" s="204"/>
      <c r="AHZ881" s="204"/>
      <c r="AIA881" s="204"/>
      <c r="AIB881" s="204"/>
      <c r="AIC881" s="204"/>
      <c r="AID881" s="204"/>
      <c r="AIE881" s="204"/>
      <c r="AIF881" s="204"/>
      <c r="AIG881" s="204"/>
      <c r="AIH881" s="204"/>
      <c r="AII881" s="204"/>
      <c r="AIJ881" s="204"/>
      <c r="AIK881" s="204"/>
      <c r="AIL881" s="204"/>
      <c r="AIM881" s="204"/>
      <c r="AIN881" s="204"/>
      <c r="AIO881" s="204"/>
      <c r="AIP881" s="204"/>
      <c r="AIQ881" s="204"/>
      <c r="AIR881" s="204"/>
      <c r="AIS881" s="204"/>
      <c r="AIT881" s="204"/>
      <c r="AIU881" s="204"/>
      <c r="AIV881" s="204"/>
      <c r="AIW881" s="204"/>
      <c r="AIX881" s="204"/>
      <c r="AIY881" s="204"/>
      <c r="AIZ881" s="204"/>
      <c r="AJA881" s="204"/>
      <c r="AJB881" s="204"/>
      <c r="AJC881" s="204"/>
      <c r="AJD881" s="204"/>
      <c r="AJE881" s="204"/>
      <c r="AJF881" s="204"/>
      <c r="AJG881" s="204"/>
      <c r="AJH881" s="204"/>
      <c r="AJI881" s="204"/>
      <c r="AJJ881" s="204"/>
      <c r="AJK881" s="204"/>
      <c r="AJL881" s="204"/>
      <c r="AJM881" s="204"/>
      <c r="AJN881" s="204"/>
      <c r="AJO881" s="204"/>
      <c r="AJP881" s="204"/>
      <c r="AJQ881" s="204"/>
      <c r="AJR881" s="204"/>
      <c r="AJS881" s="204"/>
      <c r="AJT881" s="204"/>
      <c r="AJU881" s="204"/>
      <c r="AJV881" s="204"/>
      <c r="AJW881" s="204"/>
      <c r="AJX881" s="204"/>
      <c r="AJY881" s="204"/>
      <c r="AJZ881" s="204"/>
      <c r="AKA881" s="204"/>
      <c r="AKB881" s="204"/>
      <c r="AKC881" s="204"/>
      <c r="AKD881" s="204"/>
      <c r="AKE881" s="204"/>
      <c r="AKF881" s="204"/>
      <c r="AKG881" s="204"/>
      <c r="AKH881" s="204"/>
      <c r="AKI881" s="204"/>
      <c r="AKJ881" s="204"/>
      <c r="AKK881" s="204"/>
      <c r="AKL881" s="204"/>
      <c r="AKM881" s="204"/>
      <c r="AKN881" s="204"/>
      <c r="AKO881" s="204"/>
      <c r="AKP881" s="204"/>
      <c r="AKQ881" s="204"/>
      <c r="AKR881" s="204"/>
      <c r="AKS881" s="204"/>
      <c r="AKT881" s="204"/>
      <c r="AKU881" s="204"/>
      <c r="AKV881" s="204"/>
      <c r="AKW881" s="204"/>
      <c r="AKX881" s="204"/>
      <c r="AKY881" s="204"/>
      <c r="AKZ881" s="204"/>
      <c r="ALA881" s="204"/>
      <c r="ALB881" s="204"/>
      <c r="ALC881" s="204"/>
      <c r="ALD881" s="204"/>
      <c r="ALE881" s="204"/>
      <c r="ALF881" s="204"/>
      <c r="ALG881" s="204"/>
      <c r="ALH881" s="204"/>
      <c r="ALI881" s="204"/>
      <c r="ALJ881" s="204"/>
      <c r="ALK881" s="204"/>
      <c r="ALL881" s="204"/>
      <c r="ALM881" s="204"/>
      <c r="ALN881" s="204"/>
      <c r="ALO881" s="204"/>
      <c r="ALP881" s="204"/>
      <c r="ALQ881" s="204"/>
      <c r="ALR881" s="204"/>
      <c r="ALS881" s="204"/>
      <c r="ALT881" s="204"/>
      <c r="ALU881" s="204"/>
      <c r="ALV881" s="204"/>
      <c r="ALW881" s="204"/>
      <c r="ALX881" s="204"/>
      <c r="ALY881" s="204"/>
      <c r="ALZ881" s="204"/>
      <c r="AMA881" s="204"/>
      <c r="AMB881" s="204"/>
      <c r="AMC881" s="204"/>
      <c r="AMD881" s="204"/>
      <c r="AME881" s="204"/>
      <c r="AMF881" s="204"/>
      <c r="AMG881" s="204"/>
      <c r="AMH881" s="204"/>
      <c r="AMI881" s="204"/>
      <c r="AMJ881" s="204"/>
      <c r="AMK881" s="204"/>
      <c r="AML881" s="204"/>
      <c r="AMM881" s="204"/>
      <c r="AMN881" s="204"/>
      <c r="AMO881" s="204"/>
      <c r="AMP881" s="204"/>
      <c r="AMQ881" s="204"/>
      <c r="AMR881" s="204"/>
      <c r="AMS881" s="204"/>
      <c r="AMT881" s="204"/>
      <c r="AMU881" s="204"/>
      <c r="AMV881" s="204"/>
      <c r="AMW881" s="204"/>
      <c r="AMX881" s="204"/>
      <c r="AMY881" s="204"/>
      <c r="AMZ881" s="204"/>
      <c r="ANA881" s="204"/>
      <c r="ANB881" s="204"/>
      <c r="ANC881" s="204"/>
      <c r="AND881" s="204"/>
      <c r="ANE881" s="204"/>
      <c r="ANF881" s="204"/>
      <c r="ANG881" s="204"/>
      <c r="ANH881" s="204"/>
      <c r="ANI881" s="204"/>
      <c r="ANJ881" s="204"/>
      <c r="ANK881" s="204"/>
      <c r="ANL881" s="204"/>
      <c r="ANM881" s="204"/>
      <c r="ANN881" s="204"/>
      <c r="ANO881" s="204"/>
      <c r="ANP881" s="204"/>
      <c r="ANQ881" s="204"/>
      <c r="ANR881" s="204"/>
      <c r="ANS881" s="204"/>
      <c r="ANT881" s="204"/>
      <c r="ANU881" s="204"/>
      <c r="ANV881" s="204"/>
      <c r="ANW881" s="204"/>
      <c r="ANX881" s="204"/>
      <c r="ANY881" s="204"/>
      <c r="ANZ881" s="204"/>
      <c r="AOA881" s="204"/>
      <c r="AOB881" s="204"/>
      <c r="AOC881" s="204"/>
      <c r="AOD881" s="204"/>
      <c r="AOE881" s="204"/>
      <c r="AOF881" s="204"/>
      <c r="AOG881" s="204"/>
      <c r="AOH881" s="204"/>
      <c r="AOI881" s="204"/>
      <c r="AOJ881" s="204"/>
      <c r="AOK881" s="204"/>
      <c r="AOL881" s="204"/>
      <c r="AOM881" s="204"/>
      <c r="AON881" s="204"/>
      <c r="AOO881" s="204"/>
      <c r="AOP881" s="204"/>
      <c r="AOQ881" s="204"/>
      <c r="AOR881" s="204"/>
      <c r="AOS881" s="204"/>
      <c r="AOT881" s="204"/>
      <c r="AOU881" s="204"/>
      <c r="AOV881" s="204"/>
      <c r="AOW881" s="204"/>
      <c r="AOX881" s="204"/>
      <c r="AOY881" s="204"/>
      <c r="AOZ881" s="204"/>
      <c r="APA881" s="204"/>
      <c r="APB881" s="204"/>
      <c r="APC881" s="204"/>
      <c r="APD881" s="204"/>
      <c r="APE881" s="204"/>
      <c r="APF881" s="204"/>
      <c r="APG881" s="204"/>
      <c r="APH881" s="204"/>
      <c r="API881" s="204"/>
      <c r="APJ881" s="204"/>
      <c r="APK881" s="204"/>
      <c r="APL881" s="204"/>
      <c r="APM881" s="204"/>
      <c r="APN881" s="204"/>
      <c r="APO881" s="204"/>
      <c r="APP881" s="204"/>
      <c r="APQ881" s="204"/>
      <c r="APR881" s="204"/>
      <c r="APS881" s="204"/>
      <c r="APT881" s="204"/>
      <c r="APU881" s="204"/>
      <c r="APV881" s="204"/>
      <c r="APW881" s="204"/>
      <c r="APX881" s="204"/>
      <c r="APY881" s="204"/>
      <c r="APZ881" s="204"/>
      <c r="AQA881" s="204"/>
      <c r="AQB881" s="204"/>
      <c r="AQC881" s="204"/>
      <c r="AQD881" s="204"/>
      <c r="AQE881" s="204"/>
      <c r="AQF881" s="204"/>
      <c r="AQG881" s="204"/>
      <c r="AQH881" s="204"/>
      <c r="AQI881" s="204"/>
      <c r="AQJ881" s="204"/>
      <c r="AQK881" s="204"/>
      <c r="AQL881" s="204"/>
      <c r="AQM881" s="204"/>
      <c r="AQN881" s="204"/>
      <c r="AQO881" s="204"/>
      <c r="AQP881" s="204"/>
      <c r="AQQ881" s="204"/>
      <c r="AQR881" s="204"/>
      <c r="AQS881" s="204"/>
      <c r="AQT881" s="204"/>
      <c r="AQU881" s="204"/>
      <c r="AQV881" s="204"/>
      <c r="AQW881" s="204"/>
      <c r="AQX881" s="204"/>
      <c r="AQY881" s="204"/>
      <c r="AQZ881" s="204"/>
      <c r="ARA881" s="204"/>
      <c r="ARB881" s="204"/>
      <c r="ARC881" s="204"/>
      <c r="ARD881" s="204"/>
      <c r="ARE881" s="204"/>
      <c r="ARF881" s="204"/>
      <c r="ARG881" s="204"/>
      <c r="ARH881" s="204"/>
      <c r="ARI881" s="204"/>
      <c r="ARJ881" s="204"/>
      <c r="ARK881" s="204"/>
      <c r="ARL881" s="204"/>
      <c r="ARM881" s="204"/>
      <c r="ARN881" s="204"/>
      <c r="ARO881" s="204"/>
      <c r="ARP881" s="204"/>
      <c r="ARQ881" s="204"/>
      <c r="ARR881" s="204"/>
      <c r="ARS881" s="204"/>
      <c r="ART881" s="204"/>
      <c r="ARU881" s="204"/>
      <c r="ARV881" s="204"/>
      <c r="ARW881" s="204"/>
      <c r="ARX881" s="204"/>
      <c r="ARY881" s="204"/>
      <c r="ARZ881" s="204"/>
      <c r="ASA881" s="204"/>
      <c r="ASB881" s="204"/>
      <c r="ASC881" s="204"/>
      <c r="ASD881" s="204"/>
      <c r="ASE881" s="204"/>
      <c r="ASF881" s="204"/>
      <c r="ASG881" s="204"/>
      <c r="ASH881" s="204"/>
      <c r="ASI881" s="204"/>
      <c r="ASJ881" s="204"/>
      <c r="ASK881" s="204"/>
      <c r="ASL881" s="204"/>
      <c r="ASM881" s="204"/>
      <c r="ASN881" s="204"/>
      <c r="ASO881" s="204"/>
      <c r="ASP881" s="204"/>
      <c r="ASQ881" s="204"/>
      <c r="ASR881" s="204"/>
      <c r="ASS881" s="204"/>
      <c r="AST881" s="204"/>
      <c r="ASU881" s="204"/>
      <c r="ASV881" s="204"/>
      <c r="ASW881" s="204"/>
      <c r="ASX881" s="204"/>
      <c r="ASY881" s="204"/>
      <c r="ASZ881" s="204"/>
      <c r="ATA881" s="204"/>
      <c r="ATB881" s="204"/>
      <c r="ATC881" s="204"/>
      <c r="ATD881" s="204"/>
      <c r="ATE881" s="204"/>
      <c r="ATF881" s="204"/>
      <c r="ATG881" s="204"/>
      <c r="ATH881" s="204"/>
      <c r="ATI881" s="204"/>
      <c r="ATJ881" s="204"/>
      <c r="ATK881" s="204"/>
      <c r="ATL881" s="204"/>
      <c r="ATM881" s="204"/>
      <c r="ATN881" s="204"/>
      <c r="ATO881" s="204"/>
      <c r="ATP881" s="204"/>
      <c r="ATQ881" s="204"/>
      <c r="ATR881" s="204"/>
      <c r="ATS881" s="204"/>
      <c r="ATT881" s="204"/>
      <c r="ATU881" s="204"/>
      <c r="ATV881" s="204"/>
      <c r="ATW881" s="204"/>
      <c r="ATX881" s="204"/>
      <c r="ATY881" s="204"/>
      <c r="ATZ881" s="204"/>
      <c r="AUA881" s="204"/>
      <c r="AUB881" s="204"/>
      <c r="AUC881" s="204"/>
      <c r="AUD881" s="204"/>
      <c r="AUE881" s="204"/>
      <c r="AUF881" s="204"/>
      <c r="AUG881" s="204"/>
      <c r="AUH881" s="204"/>
      <c r="AUI881" s="204"/>
      <c r="AUJ881" s="204"/>
      <c r="AUK881" s="204"/>
      <c r="AUL881" s="204"/>
      <c r="AUM881" s="204"/>
      <c r="AUN881" s="204"/>
      <c r="AUO881" s="204"/>
      <c r="AUP881" s="204"/>
      <c r="AUQ881" s="204"/>
      <c r="AUR881" s="204"/>
      <c r="AUS881" s="204"/>
      <c r="AUT881" s="204"/>
      <c r="AUU881" s="204"/>
      <c r="AUV881" s="204"/>
      <c r="AUW881" s="204"/>
      <c r="AUX881" s="204"/>
      <c r="AUY881" s="204"/>
      <c r="AUZ881" s="204"/>
      <c r="AVA881" s="204"/>
      <c r="AVB881" s="204"/>
      <c r="AVC881" s="204"/>
      <c r="AVD881" s="204"/>
      <c r="AVE881" s="204"/>
      <c r="AVF881" s="204"/>
      <c r="AVG881" s="204"/>
      <c r="AVH881" s="204"/>
      <c r="AVI881" s="204"/>
      <c r="AVJ881" s="204"/>
      <c r="AVK881" s="204"/>
      <c r="AVL881" s="204"/>
      <c r="AVM881" s="204"/>
      <c r="AVN881" s="204"/>
      <c r="AVO881" s="204"/>
      <c r="AVP881" s="204"/>
      <c r="AVQ881" s="204"/>
      <c r="AVR881" s="204"/>
      <c r="AVS881" s="204"/>
      <c r="AVT881" s="204"/>
      <c r="AVU881" s="204"/>
      <c r="AVV881" s="204"/>
      <c r="AVW881" s="204"/>
      <c r="AVX881" s="204"/>
      <c r="AVY881" s="204"/>
      <c r="AVZ881" s="204"/>
      <c r="AWA881" s="204"/>
      <c r="AWB881" s="204"/>
      <c r="AWC881" s="204"/>
      <c r="AWD881" s="204"/>
      <c r="AWE881" s="204"/>
      <c r="AWF881" s="204"/>
      <c r="AWG881" s="204"/>
      <c r="AWH881" s="204"/>
      <c r="AWI881" s="204"/>
      <c r="AWJ881" s="204"/>
      <c r="AWK881" s="204"/>
      <c r="AWL881" s="204"/>
      <c r="AWM881" s="204"/>
      <c r="AWN881" s="204"/>
      <c r="AWO881" s="204"/>
      <c r="AWP881" s="204"/>
      <c r="AWQ881" s="204"/>
      <c r="AWR881" s="204"/>
      <c r="AWS881" s="204"/>
      <c r="AWT881" s="204"/>
      <c r="AWU881" s="204"/>
      <c r="AWV881" s="204"/>
      <c r="AWW881" s="204"/>
      <c r="AWX881" s="204"/>
      <c r="AWY881" s="204"/>
      <c r="AWZ881" s="204"/>
      <c r="AXA881" s="204"/>
      <c r="AXB881" s="204"/>
      <c r="AXC881" s="204"/>
      <c r="AXD881" s="204"/>
      <c r="AXE881" s="204"/>
      <c r="AXF881" s="204"/>
      <c r="AXG881" s="204"/>
      <c r="AXH881" s="204"/>
      <c r="AXI881" s="204"/>
      <c r="AXJ881" s="204"/>
      <c r="AXK881" s="204"/>
      <c r="AXL881" s="204"/>
      <c r="AXM881" s="204"/>
      <c r="AXN881" s="204"/>
      <c r="AXO881" s="204"/>
      <c r="AXP881" s="204"/>
      <c r="AXQ881" s="204"/>
      <c r="AXR881" s="204"/>
      <c r="AXS881" s="204"/>
      <c r="AXT881" s="204"/>
      <c r="AXU881" s="204"/>
      <c r="AXV881" s="204"/>
      <c r="AXW881" s="204"/>
      <c r="AXX881" s="204"/>
      <c r="AXY881" s="204"/>
      <c r="AXZ881" s="204"/>
      <c r="AYA881" s="204"/>
      <c r="AYB881" s="204"/>
      <c r="AYC881" s="204"/>
      <c r="AYD881" s="204"/>
      <c r="AYE881" s="204"/>
      <c r="AYF881" s="204"/>
      <c r="AYG881" s="204"/>
      <c r="AYH881" s="204"/>
      <c r="AYI881" s="204"/>
      <c r="AYJ881" s="204"/>
      <c r="AYK881" s="204"/>
      <c r="AYL881" s="204"/>
      <c r="AYM881" s="204"/>
      <c r="AYN881" s="204"/>
      <c r="AYO881" s="204"/>
      <c r="AYP881" s="204"/>
      <c r="AYQ881" s="204"/>
      <c r="AYR881" s="204"/>
      <c r="AYS881" s="204"/>
      <c r="AYT881" s="204"/>
      <c r="AYU881" s="204"/>
      <c r="AYV881" s="204"/>
      <c r="AYW881" s="204"/>
      <c r="AYX881" s="204"/>
      <c r="AYY881" s="204"/>
      <c r="AYZ881" s="204"/>
      <c r="AZA881" s="204"/>
      <c r="AZB881" s="204"/>
      <c r="AZC881" s="204"/>
      <c r="AZD881" s="204"/>
      <c r="AZE881" s="204"/>
      <c r="AZF881" s="204"/>
      <c r="AZG881" s="204"/>
      <c r="AZH881" s="204"/>
      <c r="AZI881" s="204"/>
      <c r="AZJ881" s="204"/>
      <c r="AZK881" s="204"/>
      <c r="AZL881" s="204"/>
      <c r="AZM881" s="204"/>
      <c r="AZN881" s="204"/>
      <c r="AZO881" s="204"/>
      <c r="AZP881" s="204"/>
      <c r="AZQ881" s="204"/>
      <c r="AZR881" s="204"/>
      <c r="AZS881" s="204"/>
      <c r="AZT881" s="204"/>
      <c r="AZU881" s="204"/>
      <c r="AZV881" s="204"/>
      <c r="AZW881" s="204"/>
      <c r="AZX881" s="204"/>
      <c r="AZY881" s="204"/>
      <c r="AZZ881" s="204"/>
      <c r="BAA881" s="204"/>
      <c r="BAB881" s="204"/>
      <c r="BAC881" s="204"/>
      <c r="BAD881" s="204"/>
      <c r="BAE881" s="204"/>
      <c r="BAF881" s="204"/>
      <c r="BAG881" s="204"/>
      <c r="BAH881" s="204"/>
      <c r="BAI881" s="204"/>
      <c r="BAJ881" s="204"/>
      <c r="BAK881" s="204"/>
      <c r="BAL881" s="204"/>
      <c r="BAM881" s="204"/>
      <c r="BAN881" s="204"/>
      <c r="BAO881" s="204"/>
      <c r="BAP881" s="204"/>
      <c r="BAQ881" s="204"/>
      <c r="BAR881" s="204"/>
      <c r="BAS881" s="204"/>
      <c r="BAT881" s="204"/>
      <c r="BAU881" s="204"/>
      <c r="BAV881" s="204"/>
      <c r="BAW881" s="204"/>
      <c r="BAX881" s="204"/>
      <c r="BAY881" s="204"/>
      <c r="BAZ881" s="204"/>
      <c r="BBA881" s="204"/>
      <c r="BBB881" s="204"/>
      <c r="BBC881" s="204"/>
      <c r="BBD881" s="204"/>
      <c r="BBE881" s="204"/>
      <c r="BBF881" s="204"/>
      <c r="BBG881" s="204"/>
      <c r="BBH881" s="204"/>
      <c r="BBI881" s="204"/>
      <c r="BBJ881" s="204"/>
      <c r="BBK881" s="204"/>
      <c r="BBL881" s="204"/>
      <c r="BBM881" s="204"/>
      <c r="BBN881" s="204"/>
      <c r="BBO881" s="204"/>
      <c r="BBP881" s="204"/>
      <c r="BBQ881" s="204"/>
      <c r="BBR881" s="204"/>
      <c r="BBS881" s="204"/>
      <c r="BBT881" s="204"/>
      <c r="BBU881" s="204"/>
      <c r="BBV881" s="204"/>
      <c r="BBW881" s="204"/>
      <c r="BBX881" s="204"/>
      <c r="BBY881" s="204"/>
      <c r="BBZ881" s="204"/>
      <c r="BCA881" s="204"/>
      <c r="BCB881" s="204"/>
      <c r="BCC881" s="204"/>
      <c r="BCD881" s="204"/>
      <c r="BCE881" s="204"/>
      <c r="BCF881" s="204"/>
      <c r="BCG881" s="204"/>
      <c r="BCH881" s="204"/>
      <c r="BCI881" s="204"/>
      <c r="BCJ881" s="204"/>
      <c r="BCK881" s="204"/>
      <c r="BCL881" s="204"/>
      <c r="BCM881" s="204"/>
      <c r="BCN881" s="204"/>
      <c r="BCO881" s="204"/>
      <c r="BCP881" s="204"/>
      <c r="BCQ881" s="204"/>
      <c r="BCR881" s="204"/>
      <c r="BCS881" s="204"/>
      <c r="BCT881" s="204"/>
      <c r="BCU881" s="204"/>
      <c r="BCV881" s="204"/>
      <c r="BCW881" s="204"/>
      <c r="BCX881" s="204"/>
      <c r="BCY881" s="204"/>
      <c r="BCZ881" s="204"/>
      <c r="BDA881" s="204"/>
      <c r="BDB881" s="204"/>
      <c r="BDC881" s="204"/>
      <c r="BDD881" s="204"/>
      <c r="BDE881" s="204"/>
      <c r="BDF881" s="204"/>
      <c r="BDG881" s="204"/>
      <c r="BDH881" s="204"/>
      <c r="BDI881" s="204"/>
      <c r="BDJ881" s="204"/>
      <c r="BDK881" s="204"/>
      <c r="BDL881" s="204"/>
      <c r="BDM881" s="204"/>
      <c r="BDN881" s="204"/>
      <c r="BDO881" s="204"/>
      <c r="BDP881" s="204"/>
      <c r="BDQ881" s="204"/>
      <c r="BDR881" s="204"/>
      <c r="BDS881" s="204"/>
      <c r="BDT881" s="204"/>
      <c r="BDU881" s="204"/>
      <c r="BDV881" s="204"/>
      <c r="BDW881" s="204"/>
      <c r="BDX881" s="204"/>
      <c r="BDY881" s="204"/>
      <c r="BDZ881" s="204"/>
      <c r="BEA881" s="204"/>
      <c r="BEB881" s="204"/>
      <c r="BEC881" s="204"/>
      <c r="BED881" s="204"/>
      <c r="BEE881" s="204"/>
      <c r="BEF881" s="204"/>
      <c r="BEG881" s="204"/>
      <c r="BEH881" s="204"/>
      <c r="BEI881" s="204"/>
      <c r="BEJ881" s="204"/>
      <c r="BEK881" s="204"/>
      <c r="BEL881" s="204"/>
      <c r="BEM881" s="204"/>
      <c r="BEN881" s="204"/>
      <c r="BEO881" s="204"/>
      <c r="BEP881" s="204"/>
      <c r="BEQ881" s="204"/>
      <c r="BER881" s="204"/>
      <c r="BES881" s="204"/>
      <c r="BET881" s="204"/>
      <c r="BEU881" s="204"/>
      <c r="BEV881" s="204"/>
      <c r="BEW881" s="204"/>
      <c r="BEX881" s="204"/>
      <c r="BEY881" s="204"/>
      <c r="BEZ881" s="204"/>
      <c r="BFA881" s="204"/>
      <c r="BFB881" s="204"/>
      <c r="BFC881" s="204"/>
      <c r="BFD881" s="204"/>
      <c r="BFE881" s="204"/>
      <c r="BFF881" s="204"/>
      <c r="BFG881" s="204"/>
      <c r="BFH881" s="204"/>
      <c r="BFI881" s="204"/>
      <c r="BFJ881" s="204"/>
      <c r="BFK881" s="204"/>
      <c r="BFL881" s="204"/>
      <c r="BFM881" s="204"/>
      <c r="BFN881" s="204"/>
      <c r="BFO881" s="204"/>
      <c r="BFP881" s="204"/>
      <c r="BFQ881" s="204"/>
      <c r="BFR881" s="204"/>
      <c r="BFS881" s="204"/>
      <c r="BFT881" s="204"/>
      <c r="BFU881" s="204"/>
      <c r="BFV881" s="204"/>
      <c r="BFW881" s="204"/>
      <c r="BFX881" s="204"/>
      <c r="BFY881" s="204"/>
      <c r="BFZ881" s="204"/>
      <c r="BGA881" s="204"/>
      <c r="BGB881" s="204"/>
      <c r="BGC881" s="204"/>
      <c r="BGD881" s="204"/>
      <c r="BGE881" s="204"/>
      <c r="BGF881" s="204"/>
      <c r="BGG881" s="204"/>
      <c r="BGH881" s="204"/>
      <c r="BGI881" s="204"/>
      <c r="BGJ881" s="204"/>
      <c r="BGK881" s="204"/>
      <c r="BGL881" s="204"/>
      <c r="BGM881" s="204"/>
      <c r="BGN881" s="204"/>
      <c r="BGO881" s="204"/>
      <c r="BGP881" s="204"/>
      <c r="BGQ881" s="204"/>
      <c r="BGR881" s="204"/>
      <c r="BGS881" s="204"/>
      <c r="BGT881" s="204"/>
      <c r="BGU881" s="204"/>
      <c r="BGV881" s="204"/>
      <c r="BGW881" s="204"/>
      <c r="BGX881" s="204"/>
      <c r="BGY881" s="204"/>
      <c r="BGZ881" s="204"/>
      <c r="BHA881" s="204"/>
      <c r="BHB881" s="204"/>
      <c r="BHC881" s="204"/>
      <c r="BHD881" s="204"/>
      <c r="BHE881" s="204"/>
      <c r="BHF881" s="204"/>
      <c r="BHG881" s="204"/>
      <c r="BHH881" s="204"/>
      <c r="BHI881" s="204"/>
      <c r="BHJ881" s="204"/>
      <c r="BHK881" s="204"/>
      <c r="BHL881" s="204"/>
      <c r="BHM881" s="204"/>
      <c r="BHN881" s="204"/>
      <c r="BHO881" s="204"/>
      <c r="BHP881" s="204"/>
      <c r="BHQ881" s="204"/>
      <c r="BHR881" s="204"/>
      <c r="BHS881" s="204"/>
      <c r="BHT881" s="204"/>
      <c r="BHU881" s="204"/>
      <c r="BHV881" s="204"/>
      <c r="BHW881" s="204"/>
      <c r="BHX881" s="204"/>
      <c r="BHY881" s="204"/>
      <c r="BHZ881" s="204"/>
      <c r="BIA881" s="204"/>
      <c r="BIB881" s="204"/>
      <c r="BIC881" s="204"/>
      <c r="BID881" s="204"/>
      <c r="BIE881" s="204"/>
      <c r="BIF881" s="204"/>
      <c r="BIG881" s="204"/>
      <c r="BIH881" s="204"/>
      <c r="BII881" s="204"/>
      <c r="BIJ881" s="204"/>
      <c r="BIK881" s="204"/>
      <c r="BIL881" s="204"/>
      <c r="BIM881" s="204"/>
      <c r="BIN881" s="204"/>
      <c r="BIO881" s="204"/>
      <c r="BIP881" s="204"/>
      <c r="BIQ881" s="204"/>
      <c r="BIR881" s="204"/>
      <c r="BIS881" s="204"/>
      <c r="BIT881" s="204"/>
      <c r="BIU881" s="204"/>
      <c r="BIV881" s="204"/>
      <c r="BIW881" s="204"/>
      <c r="BIX881" s="204"/>
      <c r="BIY881" s="204"/>
      <c r="BIZ881" s="204"/>
      <c r="BJA881" s="204"/>
      <c r="BJB881" s="204"/>
      <c r="BJC881" s="204"/>
      <c r="BJD881" s="204"/>
      <c r="BJE881" s="204"/>
      <c r="BJF881" s="204"/>
      <c r="BJG881" s="204"/>
      <c r="BJH881" s="204"/>
      <c r="BJI881" s="204"/>
      <c r="BJJ881" s="204"/>
      <c r="BJK881" s="204"/>
      <c r="BJL881" s="204"/>
      <c r="BJM881" s="204"/>
      <c r="BJN881" s="204"/>
      <c r="BJO881" s="204"/>
      <c r="BJP881" s="204"/>
      <c r="BJQ881" s="204"/>
      <c r="BJR881" s="204"/>
      <c r="BJS881" s="204"/>
      <c r="BJT881" s="204"/>
      <c r="BJU881" s="204"/>
      <c r="BJV881" s="204"/>
      <c r="BJW881" s="204"/>
      <c r="BJX881" s="204"/>
      <c r="BJY881" s="204"/>
      <c r="BJZ881" s="204"/>
      <c r="BKA881" s="204"/>
      <c r="BKB881" s="204"/>
      <c r="BKC881" s="204"/>
      <c r="BKD881" s="204"/>
      <c r="BKE881" s="204"/>
      <c r="BKF881" s="204"/>
      <c r="BKG881" s="204"/>
      <c r="BKH881" s="204"/>
      <c r="BKI881" s="204"/>
      <c r="BKJ881" s="204"/>
      <c r="BKK881" s="204"/>
      <c r="BKL881" s="204"/>
      <c r="BKM881" s="204"/>
      <c r="BKN881" s="204"/>
      <c r="BKO881" s="204"/>
      <c r="BKP881" s="204"/>
      <c r="BKQ881" s="204"/>
      <c r="BKR881" s="204"/>
      <c r="BKS881" s="204"/>
      <c r="BKT881" s="204"/>
      <c r="BKU881" s="204"/>
      <c r="BKV881" s="204"/>
      <c r="BKW881" s="204"/>
      <c r="BKX881" s="204"/>
      <c r="BKY881" s="204"/>
      <c r="BKZ881" s="204"/>
      <c r="BLA881" s="204"/>
      <c r="BLB881" s="204"/>
      <c r="BLC881" s="204"/>
      <c r="BLD881" s="204"/>
      <c r="BLE881" s="204"/>
      <c r="BLF881" s="204"/>
      <c r="BLG881" s="204"/>
      <c r="BLH881" s="204"/>
      <c r="BLI881" s="204"/>
      <c r="BLJ881" s="204"/>
      <c r="BLK881" s="204"/>
      <c r="BLL881" s="204"/>
      <c r="BLM881" s="204"/>
      <c r="BLN881" s="204"/>
      <c r="BLO881" s="204"/>
      <c r="BLP881" s="204"/>
      <c r="BLQ881" s="204"/>
      <c r="BLR881" s="204"/>
      <c r="BLS881" s="204"/>
      <c r="BLT881" s="204"/>
      <c r="BLU881" s="204"/>
      <c r="BLV881" s="204"/>
      <c r="BLW881" s="204"/>
      <c r="BLX881" s="204"/>
      <c r="BLY881" s="204"/>
      <c r="BLZ881" s="204"/>
      <c r="BMA881" s="204"/>
      <c r="BMB881" s="204"/>
      <c r="BMC881" s="204"/>
      <c r="BMD881" s="204"/>
      <c r="BME881" s="204"/>
      <c r="BMF881" s="204"/>
      <c r="BMG881" s="204"/>
      <c r="BMH881" s="204"/>
      <c r="BMI881" s="204"/>
      <c r="BMJ881" s="204"/>
      <c r="BMK881" s="204"/>
      <c r="BML881" s="204"/>
      <c r="BMM881" s="204"/>
      <c r="BMN881" s="204"/>
      <c r="BMO881" s="204"/>
      <c r="BMP881" s="204"/>
      <c r="BMQ881" s="204"/>
      <c r="BMR881" s="204"/>
      <c r="BMS881" s="204"/>
      <c r="BMT881" s="204"/>
      <c r="BMU881" s="204"/>
      <c r="BMV881" s="204"/>
      <c r="BMW881" s="204"/>
      <c r="BMX881" s="204"/>
      <c r="BMY881" s="204"/>
      <c r="BMZ881" s="204"/>
      <c r="BNA881" s="204"/>
      <c r="BNB881" s="204"/>
      <c r="BNC881" s="204"/>
      <c r="BND881" s="204"/>
      <c r="BNE881" s="204"/>
      <c r="BNF881" s="204"/>
      <c r="BNG881" s="204"/>
      <c r="BNH881" s="204"/>
      <c r="BNI881" s="204"/>
      <c r="BNJ881" s="204"/>
      <c r="BNK881" s="204"/>
      <c r="BNL881" s="204"/>
      <c r="BNM881" s="204"/>
      <c r="BNN881" s="204"/>
      <c r="BNO881" s="204"/>
      <c r="BNP881" s="204"/>
      <c r="BNQ881" s="204"/>
      <c r="BNR881" s="204"/>
      <c r="BNS881" s="204"/>
      <c r="BNT881" s="204"/>
      <c r="BNU881" s="204"/>
      <c r="BNV881" s="204"/>
      <c r="BNW881" s="204"/>
      <c r="BNX881" s="204"/>
      <c r="BNY881" s="204"/>
      <c r="BNZ881" s="204"/>
      <c r="BOA881" s="204"/>
      <c r="BOB881" s="204"/>
      <c r="BOC881" s="204"/>
      <c r="BOD881" s="204"/>
      <c r="BOE881" s="204"/>
      <c r="BOF881" s="204"/>
      <c r="BOG881" s="204"/>
      <c r="BOH881" s="204"/>
      <c r="BOI881" s="204"/>
      <c r="BOJ881" s="204"/>
      <c r="BOK881" s="204"/>
      <c r="BOL881" s="204"/>
      <c r="BOM881" s="204"/>
      <c r="BON881" s="204"/>
      <c r="BOO881" s="204"/>
      <c r="BOP881" s="204"/>
      <c r="BOQ881" s="204"/>
      <c r="BOR881" s="204"/>
      <c r="BOS881" s="204"/>
      <c r="BOT881" s="204"/>
      <c r="BOU881" s="204"/>
      <c r="BOV881" s="204"/>
      <c r="BOW881" s="204"/>
      <c r="BOX881" s="204"/>
      <c r="BOY881" s="204"/>
      <c r="BOZ881" s="204"/>
      <c r="BPA881" s="204"/>
      <c r="BPB881" s="204"/>
      <c r="BPC881" s="204"/>
      <c r="BPD881" s="204"/>
      <c r="BPE881" s="204"/>
      <c r="BPF881" s="204"/>
      <c r="BPG881" s="204"/>
      <c r="BPH881" s="204"/>
      <c r="BPI881" s="204"/>
      <c r="BPJ881" s="204"/>
      <c r="BPK881" s="204"/>
      <c r="BPL881" s="204"/>
      <c r="BPM881" s="204"/>
      <c r="BPN881" s="204"/>
      <c r="BPO881" s="204"/>
      <c r="BPP881" s="204"/>
      <c r="BPQ881" s="204"/>
      <c r="BPR881" s="204"/>
      <c r="BPS881" s="204"/>
      <c r="BPT881" s="204"/>
      <c r="BPU881" s="204"/>
      <c r="BPV881" s="204"/>
      <c r="BPW881" s="204"/>
      <c r="BPX881" s="204"/>
      <c r="BPY881" s="204"/>
      <c r="BPZ881" s="204"/>
      <c r="BQA881" s="204"/>
      <c r="BQB881" s="204"/>
      <c r="BQC881" s="204"/>
      <c r="BQD881" s="204"/>
      <c r="BQE881" s="204"/>
      <c r="BQF881" s="204"/>
      <c r="BQG881" s="204"/>
      <c r="BQH881" s="204"/>
      <c r="BQI881" s="204"/>
      <c r="BQJ881" s="204"/>
      <c r="BQK881" s="204"/>
      <c r="BQL881" s="204"/>
      <c r="BQM881" s="204"/>
      <c r="BQN881" s="204"/>
      <c r="BQO881" s="204"/>
      <c r="BQP881" s="204"/>
      <c r="BQQ881" s="204"/>
      <c r="BQR881" s="204"/>
      <c r="BQS881" s="204"/>
      <c r="BQT881" s="204"/>
      <c r="BQU881" s="204"/>
      <c r="BQV881" s="204"/>
      <c r="BQW881" s="204"/>
      <c r="BQX881" s="204"/>
      <c r="BQY881" s="204"/>
      <c r="BQZ881" s="204"/>
      <c r="BRA881" s="204"/>
      <c r="BRB881" s="204"/>
      <c r="BRC881" s="204"/>
      <c r="BRD881" s="204"/>
      <c r="BRE881" s="204"/>
      <c r="BRF881" s="204"/>
      <c r="BRG881" s="204"/>
      <c r="BRH881" s="204"/>
      <c r="BRI881" s="204"/>
      <c r="BRJ881" s="204"/>
      <c r="BRK881" s="204"/>
      <c r="BRL881" s="204"/>
      <c r="BRM881" s="204"/>
      <c r="BRN881" s="204"/>
      <c r="BRO881" s="204"/>
      <c r="BRP881" s="204"/>
      <c r="BRQ881" s="204"/>
      <c r="BRR881" s="204"/>
      <c r="BRS881" s="204"/>
      <c r="BRT881" s="204"/>
      <c r="BRU881" s="204"/>
      <c r="BRV881" s="204"/>
      <c r="BRW881" s="204"/>
      <c r="BRX881" s="204"/>
      <c r="BRY881" s="204"/>
      <c r="BRZ881" s="204"/>
      <c r="BSA881" s="204"/>
      <c r="BSB881" s="204"/>
      <c r="BSC881" s="204"/>
      <c r="BSD881" s="204"/>
      <c r="BSE881" s="204"/>
      <c r="BSF881" s="204"/>
      <c r="BSG881" s="204"/>
      <c r="BSH881" s="204"/>
      <c r="BSI881" s="204"/>
      <c r="BSJ881" s="204"/>
      <c r="BSK881" s="204"/>
      <c r="BSL881" s="204"/>
      <c r="BSM881" s="204"/>
      <c r="BSN881" s="204"/>
      <c r="BSO881" s="204"/>
      <c r="BSP881" s="204"/>
      <c r="BSQ881" s="204"/>
      <c r="BSR881" s="204"/>
      <c r="BSS881" s="204"/>
      <c r="BST881" s="204"/>
      <c r="BSU881" s="204"/>
      <c r="BSV881" s="204"/>
      <c r="BSW881" s="204"/>
      <c r="BSX881" s="204"/>
      <c r="BSY881" s="204"/>
      <c r="BSZ881" s="204"/>
      <c r="BTA881" s="204"/>
      <c r="BTB881" s="204"/>
      <c r="BTC881" s="204"/>
      <c r="BTD881" s="204"/>
      <c r="BTE881" s="204"/>
      <c r="BTF881" s="204"/>
      <c r="BTG881" s="204"/>
      <c r="BTH881" s="204"/>
      <c r="BTI881" s="204"/>
      <c r="BTJ881" s="204"/>
      <c r="BTK881" s="204"/>
      <c r="BTL881" s="204"/>
      <c r="BTM881" s="204"/>
      <c r="BTN881" s="204"/>
      <c r="BTO881" s="204"/>
      <c r="BTP881" s="204"/>
      <c r="BTQ881" s="204"/>
      <c r="BTR881" s="204"/>
      <c r="BTS881" s="204"/>
      <c r="BTT881" s="204"/>
      <c r="BTU881" s="204"/>
      <c r="BTV881" s="204"/>
      <c r="BTW881" s="204"/>
      <c r="BTX881" s="204"/>
      <c r="BTY881" s="204"/>
      <c r="BTZ881" s="204"/>
      <c r="BUA881" s="204"/>
      <c r="BUB881" s="204"/>
      <c r="BUC881" s="204"/>
      <c r="BUD881" s="204"/>
      <c r="BUE881" s="204"/>
      <c r="BUF881" s="204"/>
      <c r="BUG881" s="204"/>
      <c r="BUH881" s="204"/>
      <c r="BUI881" s="204"/>
      <c r="BUJ881" s="204"/>
      <c r="BUK881" s="204"/>
      <c r="BUL881" s="204"/>
      <c r="BUM881" s="204"/>
      <c r="BUN881" s="204"/>
      <c r="BUO881" s="204"/>
      <c r="BUP881" s="204"/>
      <c r="BUQ881" s="204"/>
      <c r="BUR881" s="204"/>
      <c r="BUS881" s="204"/>
      <c r="BUT881" s="204"/>
      <c r="BUU881" s="204"/>
      <c r="BUV881" s="204"/>
      <c r="BUW881" s="204"/>
      <c r="BUX881" s="204"/>
      <c r="BUY881" s="204"/>
      <c r="BUZ881" s="204"/>
      <c r="BVA881" s="204"/>
      <c r="BVB881" s="204"/>
      <c r="BVC881" s="204"/>
      <c r="BVD881" s="204"/>
      <c r="BVE881" s="204"/>
      <c r="BVF881" s="204"/>
      <c r="BVG881" s="204"/>
      <c r="BVH881" s="204"/>
      <c r="BVI881" s="204"/>
      <c r="BVJ881" s="204"/>
      <c r="BVK881" s="204"/>
      <c r="BVL881" s="204"/>
      <c r="BVM881" s="204"/>
      <c r="BVN881" s="204"/>
      <c r="BVO881" s="204"/>
      <c r="BVP881" s="204"/>
      <c r="BVQ881" s="204"/>
      <c r="BVR881" s="204"/>
      <c r="BVS881" s="204"/>
      <c r="BVT881" s="204"/>
      <c r="BVU881" s="204"/>
      <c r="BVV881" s="204"/>
      <c r="BVW881" s="204"/>
      <c r="BVX881" s="204"/>
      <c r="BVY881" s="204"/>
      <c r="BVZ881" s="204"/>
      <c r="BWA881" s="204"/>
      <c r="BWB881" s="204"/>
      <c r="BWC881" s="204"/>
      <c r="BWD881" s="204"/>
      <c r="BWE881" s="204"/>
      <c r="BWF881" s="204"/>
      <c r="BWG881" s="204"/>
      <c r="BWH881" s="204"/>
      <c r="BWI881" s="204"/>
      <c r="BWJ881" s="204"/>
      <c r="BWK881" s="204"/>
      <c r="BWL881" s="204"/>
      <c r="BWM881" s="204"/>
      <c r="BWN881" s="204"/>
      <c r="BWO881" s="204"/>
      <c r="BWP881" s="204"/>
      <c r="BWQ881" s="204"/>
      <c r="BWR881" s="204"/>
      <c r="BWS881" s="204"/>
      <c r="BWT881" s="204"/>
      <c r="BWU881" s="204"/>
      <c r="BWV881" s="204"/>
      <c r="BWW881" s="204"/>
      <c r="BWX881" s="204"/>
      <c r="BWY881" s="204"/>
      <c r="BWZ881" s="204"/>
      <c r="BXA881" s="204"/>
      <c r="BXB881" s="204"/>
      <c r="BXC881" s="204"/>
      <c r="BXD881" s="204"/>
      <c r="BXE881" s="204"/>
      <c r="BXF881" s="204"/>
      <c r="BXG881" s="204"/>
      <c r="BXH881" s="204"/>
      <c r="BXI881" s="204"/>
      <c r="BXJ881" s="204"/>
      <c r="BXK881" s="204"/>
      <c r="BXL881" s="204"/>
      <c r="BXM881" s="204"/>
      <c r="BXN881" s="204"/>
      <c r="BXO881" s="204"/>
      <c r="BXP881" s="204"/>
      <c r="BXQ881" s="204"/>
      <c r="BXR881" s="204"/>
      <c r="BXS881" s="204"/>
      <c r="BXT881" s="204"/>
      <c r="BXU881" s="204"/>
      <c r="BXV881" s="204"/>
      <c r="BXW881" s="204"/>
      <c r="BXX881" s="204"/>
      <c r="BXY881" s="204"/>
      <c r="BXZ881" s="204"/>
      <c r="BYA881" s="204"/>
      <c r="BYB881" s="204"/>
      <c r="BYC881" s="204"/>
      <c r="BYD881" s="204"/>
      <c r="BYE881" s="204"/>
      <c r="BYF881" s="204"/>
      <c r="BYG881" s="204"/>
      <c r="BYH881" s="204"/>
      <c r="BYI881" s="204"/>
      <c r="BYJ881" s="204"/>
      <c r="BYK881" s="204"/>
      <c r="BYL881" s="204"/>
      <c r="BYM881" s="204"/>
      <c r="BYN881" s="204"/>
      <c r="BYO881" s="204"/>
      <c r="BYP881" s="204"/>
      <c r="BYQ881" s="204"/>
      <c r="BYR881" s="204"/>
      <c r="BYS881" s="204"/>
      <c r="BYT881" s="204"/>
      <c r="BYU881" s="204"/>
      <c r="BYV881" s="204"/>
      <c r="BYW881" s="204"/>
      <c r="BYX881" s="204"/>
      <c r="BYY881" s="204"/>
      <c r="BYZ881" s="204"/>
      <c r="BZA881" s="204"/>
      <c r="BZB881" s="204"/>
      <c r="BZC881" s="204"/>
      <c r="BZD881" s="204"/>
      <c r="BZE881" s="204"/>
      <c r="BZF881" s="204"/>
      <c r="BZG881" s="204"/>
      <c r="BZH881" s="204"/>
      <c r="BZI881" s="204"/>
      <c r="BZJ881" s="204"/>
      <c r="BZK881" s="204"/>
      <c r="BZL881" s="204"/>
      <c r="BZM881" s="204"/>
      <c r="BZN881" s="204"/>
      <c r="BZO881" s="204"/>
      <c r="BZP881" s="204"/>
      <c r="BZQ881" s="204"/>
      <c r="BZR881" s="204"/>
      <c r="BZS881" s="204"/>
      <c r="BZT881" s="204"/>
      <c r="BZU881" s="204"/>
      <c r="BZV881" s="204"/>
      <c r="BZW881" s="204"/>
      <c r="BZX881" s="204"/>
      <c r="BZY881" s="204"/>
      <c r="BZZ881" s="204"/>
      <c r="CAA881" s="204"/>
      <c r="CAB881" s="204"/>
      <c r="CAC881" s="204"/>
      <c r="CAD881" s="204"/>
      <c r="CAE881" s="204"/>
      <c r="CAF881" s="204"/>
      <c r="CAG881" s="204"/>
      <c r="CAH881" s="204"/>
      <c r="CAI881" s="204"/>
      <c r="CAJ881" s="204"/>
      <c r="CAK881" s="204"/>
      <c r="CAL881" s="204"/>
      <c r="CAM881" s="204"/>
      <c r="CAN881" s="204"/>
      <c r="CAO881" s="204"/>
      <c r="CAP881" s="204"/>
      <c r="CAQ881" s="204"/>
      <c r="CAR881" s="204"/>
      <c r="CAS881" s="204"/>
      <c r="CAT881" s="204"/>
      <c r="CAU881" s="204"/>
      <c r="CAV881" s="204"/>
      <c r="CAW881" s="204"/>
      <c r="CAX881" s="204"/>
      <c r="CAY881" s="204"/>
      <c r="CAZ881" s="204"/>
      <c r="CBA881" s="204"/>
      <c r="CBB881" s="204"/>
      <c r="CBC881" s="204"/>
      <c r="CBD881" s="204"/>
      <c r="CBE881" s="204"/>
      <c r="CBF881" s="204"/>
      <c r="CBG881" s="204"/>
      <c r="CBH881" s="204"/>
      <c r="CBI881" s="204"/>
      <c r="CBJ881" s="204"/>
      <c r="CBK881" s="204"/>
      <c r="CBL881" s="204"/>
      <c r="CBM881" s="204"/>
      <c r="CBN881" s="204"/>
      <c r="CBO881" s="204"/>
      <c r="CBP881" s="204"/>
      <c r="CBQ881" s="204"/>
      <c r="CBR881" s="204"/>
      <c r="CBS881" s="204"/>
      <c r="CBT881" s="204"/>
      <c r="CBU881" s="204"/>
      <c r="CBV881" s="204"/>
      <c r="CBW881" s="204"/>
      <c r="CBX881" s="204"/>
      <c r="CBY881" s="204"/>
      <c r="CBZ881" s="204"/>
      <c r="CCA881" s="204"/>
      <c r="CCB881" s="204"/>
      <c r="CCC881" s="204"/>
      <c r="CCD881" s="204"/>
      <c r="CCE881" s="204"/>
      <c r="CCF881" s="204"/>
      <c r="CCG881" s="204"/>
      <c r="CCH881" s="204"/>
      <c r="CCI881" s="204"/>
      <c r="CCJ881" s="204"/>
      <c r="CCK881" s="204"/>
      <c r="CCL881" s="204"/>
      <c r="CCM881" s="204"/>
      <c r="CCN881" s="204"/>
      <c r="CCO881" s="204"/>
      <c r="CCP881" s="204"/>
      <c r="CCQ881" s="204"/>
      <c r="CCR881" s="204"/>
      <c r="CCS881" s="204"/>
      <c r="CCT881" s="204"/>
      <c r="CCU881" s="204"/>
      <c r="CCV881" s="204"/>
      <c r="CCW881" s="204"/>
      <c r="CCX881" s="204"/>
      <c r="CCY881" s="204"/>
      <c r="CCZ881" s="204"/>
      <c r="CDA881" s="204"/>
      <c r="CDB881" s="204"/>
      <c r="CDC881" s="204"/>
      <c r="CDD881" s="204"/>
      <c r="CDE881" s="204"/>
      <c r="CDF881" s="204"/>
      <c r="CDG881" s="204"/>
      <c r="CDH881" s="204"/>
      <c r="CDI881" s="204"/>
      <c r="CDJ881" s="204"/>
      <c r="CDK881" s="204"/>
      <c r="CDL881" s="204"/>
      <c r="CDM881" s="204"/>
      <c r="CDN881" s="204"/>
      <c r="CDO881" s="204"/>
      <c r="CDP881" s="204"/>
      <c r="CDQ881" s="204"/>
      <c r="CDR881" s="204"/>
      <c r="CDS881" s="204"/>
      <c r="CDT881" s="204"/>
      <c r="CDU881" s="204"/>
      <c r="CDV881" s="204"/>
      <c r="CDW881" s="204"/>
      <c r="CDX881" s="204"/>
      <c r="CDY881" s="204"/>
      <c r="CDZ881" s="204"/>
      <c r="CEA881" s="204"/>
      <c r="CEB881" s="204"/>
      <c r="CEC881" s="204"/>
      <c r="CED881" s="204"/>
      <c r="CEE881" s="204"/>
      <c r="CEF881" s="204"/>
      <c r="CEG881" s="204"/>
      <c r="CEH881" s="204"/>
      <c r="CEI881" s="204"/>
      <c r="CEJ881" s="204"/>
      <c r="CEK881" s="204"/>
      <c r="CEL881" s="204"/>
      <c r="CEM881" s="204"/>
      <c r="CEN881" s="204"/>
      <c r="CEO881" s="204"/>
      <c r="CEP881" s="204"/>
      <c r="CEQ881" s="204"/>
      <c r="CER881" s="204"/>
      <c r="CES881" s="204"/>
      <c r="CET881" s="204"/>
      <c r="CEU881" s="204"/>
      <c r="CEV881" s="204"/>
      <c r="CEW881" s="204"/>
      <c r="CEX881" s="204"/>
      <c r="CEY881" s="204"/>
      <c r="CEZ881" s="204"/>
      <c r="CFA881" s="204"/>
      <c r="CFB881" s="204"/>
      <c r="CFC881" s="204"/>
      <c r="CFD881" s="204"/>
      <c r="CFE881" s="204"/>
      <c r="CFF881" s="204"/>
      <c r="CFG881" s="204"/>
      <c r="CFH881" s="204"/>
      <c r="CFI881" s="204"/>
      <c r="CFJ881" s="204"/>
      <c r="CFK881" s="204"/>
      <c r="CFL881" s="204"/>
      <c r="CFM881" s="204"/>
      <c r="CFN881" s="204"/>
      <c r="CFO881" s="204"/>
      <c r="CFP881" s="204"/>
      <c r="CFQ881" s="204"/>
      <c r="CFR881" s="204"/>
      <c r="CFS881" s="204"/>
      <c r="CFT881" s="204"/>
      <c r="CFU881" s="204"/>
      <c r="CFV881" s="204"/>
      <c r="CFW881" s="204"/>
      <c r="CFX881" s="204"/>
      <c r="CFY881" s="204"/>
      <c r="CFZ881" s="204"/>
      <c r="CGA881" s="204"/>
      <c r="CGB881" s="204"/>
      <c r="CGC881" s="204"/>
      <c r="CGD881" s="204"/>
      <c r="CGE881" s="204"/>
      <c r="CGF881" s="204"/>
      <c r="CGG881" s="204"/>
      <c r="CGH881" s="204"/>
      <c r="CGI881" s="204"/>
      <c r="CGJ881" s="204"/>
      <c r="CGK881" s="204"/>
      <c r="CGL881" s="204"/>
      <c r="CGM881" s="204"/>
      <c r="CGN881" s="204"/>
      <c r="CGO881" s="204"/>
      <c r="CGP881" s="204"/>
      <c r="CGQ881" s="204"/>
      <c r="CGR881" s="204"/>
      <c r="CGS881" s="204"/>
      <c r="CGT881" s="204"/>
      <c r="CGU881" s="204"/>
      <c r="CGV881" s="204"/>
      <c r="CGW881" s="204"/>
      <c r="CGX881" s="204"/>
      <c r="CGY881" s="204"/>
      <c r="CGZ881" s="204"/>
      <c r="CHA881" s="204"/>
      <c r="CHB881" s="204"/>
      <c r="CHC881" s="204"/>
      <c r="CHD881" s="204"/>
      <c r="CHE881" s="204"/>
      <c r="CHF881" s="204"/>
      <c r="CHG881" s="204"/>
      <c r="CHH881" s="204"/>
      <c r="CHI881" s="204"/>
      <c r="CHJ881" s="204"/>
      <c r="CHK881" s="204"/>
      <c r="CHL881" s="204"/>
      <c r="CHM881" s="204"/>
      <c r="CHN881" s="204"/>
      <c r="CHO881" s="204"/>
      <c r="CHP881" s="204"/>
      <c r="CHQ881" s="204"/>
      <c r="CHR881" s="204"/>
      <c r="CHS881" s="204"/>
      <c r="CHT881" s="204"/>
      <c r="CHU881" s="204"/>
      <c r="CHV881" s="204"/>
      <c r="CHW881" s="204"/>
      <c r="CHX881" s="204"/>
      <c r="CHY881" s="204"/>
      <c r="CHZ881" s="204"/>
      <c r="CIA881" s="204"/>
      <c r="CIB881" s="204"/>
      <c r="CIC881" s="204"/>
      <c r="CID881" s="204"/>
      <c r="CIE881" s="204"/>
      <c r="CIF881" s="204"/>
      <c r="CIG881" s="204"/>
      <c r="CIH881" s="204"/>
      <c r="CII881" s="204"/>
      <c r="CIJ881" s="204"/>
      <c r="CIK881" s="204"/>
      <c r="CIL881" s="204"/>
      <c r="CIM881" s="204"/>
      <c r="CIN881" s="204"/>
      <c r="CIO881" s="204"/>
      <c r="CIP881" s="204"/>
      <c r="CIQ881" s="204"/>
      <c r="CIR881" s="204"/>
      <c r="CIS881" s="204"/>
      <c r="CIT881" s="204"/>
      <c r="CIU881" s="204"/>
      <c r="CIV881" s="204"/>
      <c r="CIW881" s="204"/>
      <c r="CIX881" s="204"/>
      <c r="CIY881" s="204"/>
      <c r="CIZ881" s="204"/>
      <c r="CJA881" s="204"/>
      <c r="CJB881" s="204"/>
      <c r="CJC881" s="204"/>
      <c r="CJD881" s="204"/>
      <c r="CJE881" s="204"/>
      <c r="CJF881" s="204"/>
      <c r="CJG881" s="204"/>
      <c r="CJH881" s="204"/>
      <c r="CJI881" s="204"/>
      <c r="CJJ881" s="204"/>
      <c r="CJK881" s="204"/>
      <c r="CJL881" s="204"/>
      <c r="CJM881" s="204"/>
      <c r="CJN881" s="204"/>
      <c r="CJO881" s="204"/>
      <c r="CJP881" s="204"/>
      <c r="CJQ881" s="204"/>
      <c r="CJR881" s="204"/>
      <c r="CJS881" s="204"/>
      <c r="CJT881" s="204"/>
      <c r="CJU881" s="204"/>
      <c r="CJV881" s="204"/>
      <c r="CJW881" s="204"/>
      <c r="CJX881" s="204"/>
      <c r="CJY881" s="204"/>
      <c r="CJZ881" s="204"/>
      <c r="CKA881" s="204"/>
      <c r="CKB881" s="204"/>
      <c r="CKC881" s="204"/>
      <c r="CKD881" s="204"/>
      <c r="CKE881" s="204"/>
      <c r="CKF881" s="204"/>
      <c r="CKG881" s="204"/>
      <c r="CKH881" s="204"/>
      <c r="CKI881" s="204"/>
      <c r="CKJ881" s="204"/>
      <c r="CKK881" s="204"/>
      <c r="CKL881" s="204"/>
      <c r="CKM881" s="204"/>
      <c r="CKN881" s="204"/>
      <c r="CKO881" s="204"/>
      <c r="CKP881" s="204"/>
      <c r="CKQ881" s="204"/>
      <c r="CKR881" s="204"/>
      <c r="CKS881" s="204"/>
      <c r="CKT881" s="204"/>
      <c r="CKU881" s="204"/>
      <c r="CKV881" s="204"/>
      <c r="CKW881" s="204"/>
      <c r="CKX881" s="204"/>
      <c r="CKY881" s="204"/>
      <c r="CKZ881" s="204"/>
      <c r="CLA881" s="204"/>
      <c r="CLB881" s="204"/>
      <c r="CLC881" s="204"/>
      <c r="CLD881" s="204"/>
      <c r="CLE881" s="204"/>
      <c r="CLF881" s="204"/>
      <c r="CLG881" s="204"/>
      <c r="CLH881" s="204"/>
      <c r="CLI881" s="204"/>
      <c r="CLJ881" s="204"/>
      <c r="CLK881" s="204"/>
      <c r="CLL881" s="204"/>
      <c r="CLM881" s="204"/>
      <c r="CLN881" s="204"/>
      <c r="CLO881" s="204"/>
      <c r="CLP881" s="204"/>
      <c r="CLQ881" s="204"/>
      <c r="CLR881" s="204"/>
      <c r="CLS881" s="204"/>
      <c r="CLT881" s="204"/>
      <c r="CLU881" s="204"/>
      <c r="CLV881" s="204"/>
      <c r="CLW881" s="204"/>
      <c r="CLX881" s="204"/>
      <c r="CLY881" s="204"/>
      <c r="CLZ881" s="204"/>
      <c r="CMA881" s="204"/>
      <c r="CMB881" s="204"/>
      <c r="CMC881" s="204"/>
      <c r="CMD881" s="204"/>
      <c r="CME881" s="204"/>
      <c r="CMF881" s="204"/>
      <c r="CMG881" s="204"/>
      <c r="CMH881" s="204"/>
      <c r="CMI881" s="204"/>
      <c r="CMJ881" s="204"/>
      <c r="CMK881" s="204"/>
      <c r="CML881" s="204"/>
      <c r="CMM881" s="204"/>
      <c r="CMN881" s="204"/>
      <c r="CMO881" s="204"/>
      <c r="CMP881" s="204"/>
      <c r="CMQ881" s="204"/>
      <c r="CMR881" s="204"/>
      <c r="CMS881" s="204"/>
      <c r="CMT881" s="204"/>
      <c r="CMU881" s="204"/>
      <c r="CMV881" s="204"/>
      <c r="CMW881" s="204"/>
      <c r="CMX881" s="204"/>
      <c r="CMY881" s="204"/>
      <c r="CMZ881" s="204"/>
      <c r="CNA881" s="204"/>
      <c r="CNB881" s="204"/>
      <c r="CNC881" s="204"/>
      <c r="CND881" s="204"/>
      <c r="CNE881" s="204"/>
      <c r="CNF881" s="204"/>
      <c r="CNG881" s="204"/>
      <c r="CNH881" s="204"/>
      <c r="CNI881" s="204"/>
      <c r="CNJ881" s="204"/>
      <c r="CNK881" s="204"/>
      <c r="CNL881" s="204"/>
      <c r="CNM881" s="204"/>
      <c r="CNN881" s="204"/>
      <c r="CNO881" s="204"/>
      <c r="CNP881" s="204"/>
      <c r="CNQ881" s="204"/>
      <c r="CNR881" s="204"/>
      <c r="CNS881" s="204"/>
      <c r="CNT881" s="204"/>
      <c r="CNU881" s="204"/>
      <c r="CNV881" s="204"/>
      <c r="CNW881" s="204"/>
      <c r="CNX881" s="204"/>
      <c r="CNY881" s="204"/>
      <c r="CNZ881" s="204"/>
      <c r="COA881" s="204"/>
      <c r="COB881" s="204"/>
      <c r="COC881" s="204"/>
      <c r="COD881" s="204"/>
      <c r="COE881" s="204"/>
      <c r="COF881" s="204"/>
      <c r="COG881" s="204"/>
      <c r="COH881" s="204"/>
      <c r="COI881" s="204"/>
      <c r="COJ881" s="204"/>
      <c r="COK881" s="204"/>
      <c r="COL881" s="204"/>
      <c r="COM881" s="204"/>
      <c r="CON881" s="204"/>
      <c r="COO881" s="204"/>
      <c r="COP881" s="204"/>
      <c r="COQ881" s="204"/>
      <c r="COR881" s="204"/>
      <c r="COS881" s="204"/>
      <c r="COT881" s="204"/>
      <c r="COU881" s="204"/>
      <c r="COV881" s="204"/>
      <c r="COW881" s="204"/>
      <c r="COX881" s="204"/>
      <c r="COY881" s="204"/>
      <c r="COZ881" s="204"/>
      <c r="CPA881" s="204"/>
      <c r="CPB881" s="204"/>
      <c r="CPC881" s="204"/>
      <c r="CPD881" s="204"/>
      <c r="CPE881" s="204"/>
      <c r="CPF881" s="204"/>
      <c r="CPG881" s="204"/>
      <c r="CPH881" s="204"/>
      <c r="CPI881" s="204"/>
      <c r="CPJ881" s="204"/>
      <c r="CPK881" s="204"/>
      <c r="CPL881" s="204"/>
      <c r="CPM881" s="204"/>
      <c r="CPN881" s="204"/>
      <c r="CPO881" s="204"/>
      <c r="CPP881" s="204"/>
      <c r="CPQ881" s="204"/>
      <c r="CPR881" s="204"/>
      <c r="CPS881" s="204"/>
      <c r="CPT881" s="204"/>
      <c r="CPU881" s="204"/>
      <c r="CPV881" s="204"/>
      <c r="CPW881" s="204"/>
      <c r="CPX881" s="204"/>
      <c r="CPY881" s="204"/>
      <c r="CPZ881" s="204"/>
      <c r="CQA881" s="204"/>
      <c r="CQB881" s="204"/>
      <c r="CQC881" s="204"/>
      <c r="CQD881" s="204"/>
      <c r="CQE881" s="204"/>
      <c r="CQF881" s="204"/>
      <c r="CQG881" s="204"/>
      <c r="CQH881" s="204"/>
      <c r="CQI881" s="204"/>
      <c r="CQJ881" s="204"/>
      <c r="CQK881" s="204"/>
      <c r="CQL881" s="204"/>
      <c r="CQM881" s="204"/>
      <c r="CQN881" s="204"/>
      <c r="CQO881" s="204"/>
      <c r="CQP881" s="204"/>
      <c r="CQQ881" s="204"/>
      <c r="CQR881" s="204"/>
      <c r="CQS881" s="204"/>
      <c r="CQT881" s="204"/>
      <c r="CQU881" s="204"/>
      <c r="CQV881" s="204"/>
      <c r="CQW881" s="204"/>
      <c r="CQX881" s="204"/>
      <c r="CQY881" s="204"/>
      <c r="CQZ881" s="204"/>
      <c r="CRA881" s="204"/>
      <c r="CRB881" s="204"/>
      <c r="CRC881" s="204"/>
      <c r="CRD881" s="204"/>
      <c r="CRE881" s="204"/>
      <c r="CRF881" s="204"/>
      <c r="CRG881" s="204"/>
      <c r="CRH881" s="204"/>
      <c r="CRI881" s="204"/>
      <c r="CRJ881" s="204"/>
      <c r="CRK881" s="204"/>
      <c r="CRL881" s="204"/>
      <c r="CRM881" s="204"/>
      <c r="CRN881" s="204"/>
      <c r="CRO881" s="204"/>
      <c r="CRP881" s="204"/>
      <c r="CRQ881" s="204"/>
      <c r="CRR881" s="204"/>
      <c r="CRS881" s="204"/>
      <c r="CRT881" s="204"/>
      <c r="CRU881" s="204"/>
      <c r="CRV881" s="204"/>
      <c r="CRW881" s="204"/>
      <c r="CRX881" s="204"/>
      <c r="CRY881" s="204"/>
      <c r="CRZ881" s="204"/>
      <c r="CSA881" s="204"/>
      <c r="CSB881" s="204"/>
      <c r="CSC881" s="204"/>
      <c r="CSD881" s="204"/>
      <c r="CSE881" s="204"/>
      <c r="CSF881" s="204"/>
      <c r="CSG881" s="204"/>
      <c r="CSH881" s="204"/>
      <c r="CSI881" s="204"/>
      <c r="CSJ881" s="204"/>
      <c r="CSK881" s="204"/>
      <c r="CSL881" s="204"/>
      <c r="CSM881" s="204"/>
      <c r="CSN881" s="204"/>
      <c r="CSO881" s="204"/>
      <c r="CSP881" s="204"/>
      <c r="CSQ881" s="204"/>
      <c r="CSR881" s="204"/>
      <c r="CSS881" s="204"/>
      <c r="CST881" s="204"/>
      <c r="CSU881" s="204"/>
      <c r="CSV881" s="204"/>
      <c r="CSW881" s="204"/>
      <c r="CSX881" s="204"/>
      <c r="CSY881" s="204"/>
      <c r="CSZ881" s="204"/>
      <c r="CTA881" s="204"/>
      <c r="CTB881" s="204"/>
      <c r="CTC881" s="204"/>
      <c r="CTD881" s="204"/>
      <c r="CTE881" s="204"/>
      <c r="CTF881" s="204"/>
      <c r="CTG881" s="204"/>
      <c r="CTH881" s="204"/>
      <c r="CTI881" s="204"/>
      <c r="CTJ881" s="204"/>
      <c r="CTK881" s="204"/>
      <c r="CTL881" s="204"/>
      <c r="CTM881" s="204"/>
      <c r="CTN881" s="204"/>
      <c r="CTO881" s="204"/>
      <c r="CTP881" s="204"/>
      <c r="CTQ881" s="204"/>
      <c r="CTR881" s="204"/>
      <c r="CTS881" s="204"/>
      <c r="CTT881" s="204"/>
      <c r="CTU881" s="204"/>
      <c r="CTV881" s="204"/>
      <c r="CTW881" s="204"/>
      <c r="CTX881" s="204"/>
      <c r="CTY881" s="204"/>
      <c r="CTZ881" s="204"/>
      <c r="CUA881" s="204"/>
      <c r="CUB881" s="204"/>
      <c r="CUC881" s="204"/>
      <c r="CUD881" s="204"/>
      <c r="CUE881" s="204"/>
      <c r="CUF881" s="204"/>
      <c r="CUG881" s="204"/>
      <c r="CUH881" s="204"/>
      <c r="CUI881" s="204"/>
      <c r="CUJ881" s="204"/>
      <c r="CUK881" s="204"/>
      <c r="CUL881" s="204"/>
      <c r="CUM881" s="204"/>
      <c r="CUN881" s="204"/>
      <c r="CUO881" s="204"/>
      <c r="CUP881" s="204"/>
      <c r="CUQ881" s="204"/>
      <c r="CUR881" s="204"/>
      <c r="CUS881" s="204"/>
      <c r="CUT881" s="204"/>
      <c r="CUU881" s="204"/>
      <c r="CUV881" s="204"/>
      <c r="CUW881" s="204"/>
      <c r="CUX881" s="204"/>
      <c r="CUY881" s="204"/>
      <c r="CUZ881" s="204"/>
      <c r="CVA881" s="204"/>
      <c r="CVB881" s="204"/>
      <c r="CVC881" s="204"/>
      <c r="CVD881" s="204"/>
      <c r="CVE881" s="204"/>
      <c r="CVF881" s="204"/>
      <c r="CVG881" s="204"/>
      <c r="CVH881" s="204"/>
      <c r="CVI881" s="204"/>
      <c r="CVJ881" s="204"/>
      <c r="CVK881" s="204"/>
      <c r="CVL881" s="204"/>
      <c r="CVM881" s="204"/>
      <c r="CVN881" s="204"/>
      <c r="CVO881" s="204"/>
      <c r="CVP881" s="204"/>
      <c r="CVQ881" s="204"/>
      <c r="CVR881" s="204"/>
      <c r="CVS881" s="204"/>
      <c r="CVT881" s="204"/>
      <c r="CVU881" s="204"/>
      <c r="CVV881" s="204"/>
      <c r="CVW881" s="204"/>
      <c r="CVX881" s="204"/>
      <c r="CVY881" s="204"/>
      <c r="CVZ881" s="204"/>
      <c r="CWA881" s="204"/>
      <c r="CWB881" s="204"/>
      <c r="CWC881" s="204"/>
      <c r="CWD881" s="204"/>
      <c r="CWE881" s="204"/>
      <c r="CWF881" s="204"/>
      <c r="CWG881" s="204"/>
      <c r="CWH881" s="204"/>
      <c r="CWI881" s="204"/>
      <c r="CWJ881" s="204"/>
      <c r="CWK881" s="204"/>
      <c r="CWL881" s="204"/>
      <c r="CWM881" s="204"/>
      <c r="CWN881" s="204"/>
      <c r="CWO881" s="204"/>
      <c r="CWP881" s="204"/>
      <c r="CWQ881" s="204"/>
      <c r="CWR881" s="204"/>
      <c r="CWS881" s="204"/>
      <c r="CWT881" s="204"/>
      <c r="CWU881" s="204"/>
      <c r="CWV881" s="204"/>
      <c r="CWW881" s="204"/>
      <c r="CWX881" s="204"/>
      <c r="CWY881" s="204"/>
      <c r="CWZ881" s="204"/>
      <c r="CXA881" s="204"/>
      <c r="CXB881" s="204"/>
      <c r="CXC881" s="204"/>
      <c r="CXD881" s="204"/>
      <c r="CXE881" s="204"/>
      <c r="CXF881" s="204"/>
      <c r="CXG881" s="204"/>
      <c r="CXH881" s="204"/>
      <c r="CXI881" s="204"/>
      <c r="CXJ881" s="204"/>
      <c r="CXK881" s="204"/>
      <c r="CXL881" s="204"/>
      <c r="CXM881" s="204"/>
      <c r="CXN881" s="204"/>
      <c r="CXO881" s="204"/>
      <c r="CXP881" s="204"/>
      <c r="CXQ881" s="204"/>
      <c r="CXR881" s="204"/>
      <c r="CXS881" s="204"/>
      <c r="CXT881" s="204"/>
      <c r="CXU881" s="204"/>
      <c r="CXV881" s="204"/>
      <c r="CXW881" s="204"/>
      <c r="CXX881" s="204"/>
      <c r="CXY881" s="204"/>
      <c r="CXZ881" s="204"/>
      <c r="CYA881" s="204"/>
      <c r="CYB881" s="204"/>
      <c r="CYC881" s="204"/>
      <c r="CYD881" s="204"/>
      <c r="CYE881" s="204"/>
      <c r="CYF881" s="204"/>
      <c r="CYG881" s="204"/>
      <c r="CYH881" s="204"/>
      <c r="CYI881" s="204"/>
      <c r="CYJ881" s="204"/>
      <c r="CYK881" s="204"/>
      <c r="CYL881" s="204"/>
      <c r="CYM881" s="204"/>
      <c r="CYN881" s="204"/>
      <c r="CYO881" s="204"/>
      <c r="CYP881" s="204"/>
      <c r="CYQ881" s="204"/>
      <c r="CYR881" s="204"/>
      <c r="CYS881" s="204"/>
      <c r="CYT881" s="204"/>
      <c r="CYU881" s="204"/>
      <c r="CYV881" s="204"/>
      <c r="CYW881" s="204"/>
      <c r="CYX881" s="204"/>
      <c r="CYY881" s="204"/>
      <c r="CYZ881" s="204"/>
      <c r="CZA881" s="204"/>
      <c r="CZB881" s="204"/>
      <c r="CZC881" s="204"/>
      <c r="CZD881" s="204"/>
      <c r="CZE881" s="204"/>
      <c r="CZF881" s="204"/>
      <c r="CZG881" s="204"/>
      <c r="CZH881" s="204"/>
      <c r="CZI881" s="204"/>
      <c r="CZJ881" s="204"/>
      <c r="CZK881" s="204"/>
      <c r="CZL881" s="204"/>
      <c r="CZM881" s="204"/>
      <c r="CZN881" s="204"/>
      <c r="CZO881" s="204"/>
      <c r="CZP881" s="204"/>
      <c r="CZQ881" s="204"/>
      <c r="CZR881" s="204"/>
      <c r="CZS881" s="204"/>
      <c r="CZT881" s="204"/>
      <c r="CZU881" s="204"/>
      <c r="CZV881" s="204"/>
      <c r="CZW881" s="204"/>
      <c r="CZX881" s="204"/>
      <c r="CZY881" s="204"/>
      <c r="CZZ881" s="204"/>
      <c r="DAA881" s="204"/>
      <c r="DAB881" s="204"/>
      <c r="DAC881" s="204"/>
      <c r="DAD881" s="204"/>
      <c r="DAE881" s="204"/>
      <c r="DAF881" s="204"/>
      <c r="DAG881" s="204"/>
      <c r="DAH881" s="204"/>
      <c r="DAI881" s="204"/>
      <c r="DAJ881" s="204"/>
      <c r="DAK881" s="204"/>
      <c r="DAL881" s="204"/>
      <c r="DAM881" s="204"/>
      <c r="DAN881" s="204"/>
      <c r="DAO881" s="204"/>
      <c r="DAP881" s="204"/>
      <c r="DAQ881" s="204"/>
      <c r="DAR881" s="204"/>
      <c r="DAS881" s="204"/>
      <c r="DAT881" s="204"/>
      <c r="DAU881" s="204"/>
      <c r="DAV881" s="204"/>
      <c r="DAW881" s="204"/>
      <c r="DAX881" s="204"/>
      <c r="DAY881" s="204"/>
      <c r="DAZ881" s="204"/>
      <c r="DBA881" s="204"/>
      <c r="DBB881" s="204"/>
      <c r="DBC881" s="204"/>
      <c r="DBD881" s="204"/>
      <c r="DBE881" s="204"/>
      <c r="DBF881" s="204"/>
      <c r="DBG881" s="204"/>
      <c r="DBH881" s="204"/>
      <c r="DBI881" s="204"/>
      <c r="DBJ881" s="204"/>
      <c r="DBK881" s="204"/>
      <c r="DBL881" s="204"/>
      <c r="DBM881" s="204"/>
      <c r="DBN881" s="204"/>
      <c r="DBO881" s="204"/>
      <c r="DBP881" s="204"/>
      <c r="DBQ881" s="204"/>
      <c r="DBR881" s="204"/>
      <c r="DBS881" s="204"/>
      <c r="DBT881" s="204"/>
      <c r="DBU881" s="204"/>
      <c r="DBV881" s="204"/>
      <c r="DBW881" s="204"/>
      <c r="DBX881" s="204"/>
      <c r="DBY881" s="204"/>
      <c r="DBZ881" s="204"/>
      <c r="DCA881" s="204"/>
      <c r="DCB881" s="204"/>
      <c r="DCC881" s="204"/>
      <c r="DCD881" s="204"/>
      <c r="DCE881" s="204"/>
      <c r="DCF881" s="204"/>
      <c r="DCG881" s="204"/>
      <c r="DCH881" s="204"/>
      <c r="DCI881" s="204"/>
      <c r="DCJ881" s="204"/>
      <c r="DCK881" s="204"/>
      <c r="DCL881" s="204"/>
      <c r="DCM881" s="204"/>
      <c r="DCN881" s="204"/>
      <c r="DCO881" s="204"/>
      <c r="DCP881" s="204"/>
      <c r="DCQ881" s="204"/>
      <c r="DCR881" s="204"/>
      <c r="DCS881" s="204"/>
      <c r="DCT881" s="204"/>
      <c r="DCU881" s="204"/>
      <c r="DCV881" s="204"/>
      <c r="DCW881" s="204"/>
      <c r="DCX881" s="204"/>
      <c r="DCY881" s="204"/>
      <c r="DCZ881" s="204"/>
      <c r="DDA881" s="204"/>
      <c r="DDB881" s="204"/>
      <c r="DDC881" s="204"/>
      <c r="DDD881" s="204"/>
      <c r="DDE881" s="204"/>
      <c r="DDF881" s="204"/>
      <c r="DDG881" s="204"/>
      <c r="DDH881" s="204"/>
      <c r="DDI881" s="204"/>
      <c r="DDJ881" s="204"/>
      <c r="DDK881" s="204"/>
      <c r="DDL881" s="204"/>
      <c r="DDM881" s="204"/>
      <c r="DDN881" s="204"/>
      <c r="DDO881" s="204"/>
      <c r="DDP881" s="204"/>
      <c r="DDQ881" s="204"/>
      <c r="DDR881" s="204"/>
      <c r="DDS881" s="204"/>
      <c r="DDT881" s="204"/>
      <c r="DDU881" s="204"/>
      <c r="DDV881" s="204"/>
      <c r="DDW881" s="204"/>
      <c r="DDX881" s="204"/>
      <c r="DDY881" s="204"/>
      <c r="DDZ881" s="204"/>
      <c r="DEA881" s="204"/>
      <c r="DEB881" s="204"/>
      <c r="DEC881" s="204"/>
      <c r="DED881" s="204"/>
      <c r="DEE881" s="204"/>
      <c r="DEF881" s="204"/>
      <c r="DEG881" s="204"/>
      <c r="DEH881" s="204"/>
      <c r="DEI881" s="204"/>
      <c r="DEJ881" s="204"/>
      <c r="DEK881" s="204"/>
      <c r="DEL881" s="204"/>
      <c r="DEM881" s="204"/>
      <c r="DEN881" s="204"/>
      <c r="DEO881" s="204"/>
      <c r="DEP881" s="204"/>
      <c r="DEQ881" s="204"/>
      <c r="DER881" s="204"/>
      <c r="DES881" s="204"/>
      <c r="DET881" s="204"/>
      <c r="DEU881" s="204"/>
      <c r="DEV881" s="204"/>
      <c r="DEW881" s="204"/>
      <c r="DEX881" s="204"/>
      <c r="DEY881" s="204"/>
      <c r="DEZ881" s="204"/>
      <c r="DFA881" s="204"/>
      <c r="DFB881" s="204"/>
      <c r="DFC881" s="204"/>
      <c r="DFD881" s="204"/>
      <c r="DFE881" s="204"/>
      <c r="DFF881" s="204"/>
      <c r="DFG881" s="204"/>
      <c r="DFH881" s="204"/>
      <c r="DFI881" s="204"/>
      <c r="DFJ881" s="204"/>
      <c r="DFK881" s="204"/>
      <c r="DFL881" s="204"/>
      <c r="DFM881" s="204"/>
      <c r="DFN881" s="204"/>
      <c r="DFO881" s="204"/>
      <c r="DFP881" s="204"/>
      <c r="DFQ881" s="204"/>
      <c r="DFR881" s="204"/>
      <c r="DFS881" s="204"/>
      <c r="DFT881" s="204"/>
      <c r="DFU881" s="204"/>
      <c r="DFV881" s="204"/>
      <c r="DFW881" s="204"/>
      <c r="DFX881" s="204"/>
      <c r="DFY881" s="204"/>
      <c r="DFZ881" s="204"/>
      <c r="DGA881" s="204"/>
      <c r="DGB881" s="204"/>
      <c r="DGC881" s="204"/>
      <c r="DGD881" s="204"/>
      <c r="DGE881" s="204"/>
      <c r="DGF881" s="204"/>
      <c r="DGG881" s="204"/>
      <c r="DGH881" s="204"/>
      <c r="DGI881" s="204"/>
      <c r="DGJ881" s="204"/>
      <c r="DGK881" s="204"/>
      <c r="DGL881" s="204"/>
      <c r="DGM881" s="204"/>
      <c r="DGN881" s="204"/>
      <c r="DGO881" s="204"/>
      <c r="DGP881" s="204"/>
      <c r="DGQ881" s="204"/>
      <c r="DGR881" s="204"/>
      <c r="DGS881" s="204"/>
      <c r="DGT881" s="204"/>
      <c r="DGU881" s="204"/>
      <c r="DGV881" s="204"/>
      <c r="DGW881" s="204"/>
      <c r="DGX881" s="204"/>
      <c r="DGY881" s="204"/>
      <c r="DGZ881" s="204"/>
      <c r="DHA881" s="204"/>
      <c r="DHB881" s="204"/>
      <c r="DHC881" s="204"/>
      <c r="DHD881" s="204"/>
      <c r="DHE881" s="204"/>
      <c r="DHF881" s="204"/>
      <c r="DHG881" s="204"/>
      <c r="DHH881" s="204"/>
      <c r="DHI881" s="204"/>
      <c r="DHJ881" s="204"/>
      <c r="DHK881" s="204"/>
      <c r="DHL881" s="204"/>
      <c r="DHM881" s="204"/>
      <c r="DHN881" s="204"/>
      <c r="DHO881" s="204"/>
      <c r="DHP881" s="204"/>
      <c r="DHQ881" s="204"/>
      <c r="DHR881" s="204"/>
      <c r="DHS881" s="204"/>
      <c r="DHT881" s="204"/>
      <c r="DHU881" s="204"/>
      <c r="DHV881" s="204"/>
      <c r="DHW881" s="204"/>
      <c r="DHX881" s="204"/>
      <c r="DHY881" s="204"/>
      <c r="DHZ881" s="204"/>
      <c r="DIA881" s="204"/>
      <c r="DIB881" s="204"/>
      <c r="DIC881" s="204"/>
      <c r="DID881" s="204"/>
      <c r="DIE881" s="204"/>
      <c r="DIF881" s="204"/>
      <c r="DIG881" s="204"/>
      <c r="DIH881" s="204"/>
      <c r="DII881" s="204"/>
      <c r="DIJ881" s="204"/>
      <c r="DIK881" s="204"/>
      <c r="DIL881" s="204"/>
      <c r="DIM881" s="204"/>
      <c r="DIN881" s="204"/>
      <c r="DIO881" s="204"/>
      <c r="DIP881" s="204"/>
      <c r="DIQ881" s="204"/>
      <c r="DIR881" s="204"/>
      <c r="DIS881" s="204"/>
      <c r="DIT881" s="204"/>
      <c r="DIU881" s="204"/>
      <c r="DIV881" s="204"/>
      <c r="DIW881" s="204"/>
      <c r="DIX881" s="204"/>
      <c r="DIY881" s="204"/>
      <c r="DIZ881" s="204"/>
      <c r="DJA881" s="204"/>
      <c r="DJB881" s="204"/>
      <c r="DJC881" s="204"/>
      <c r="DJD881" s="204"/>
      <c r="DJE881" s="204"/>
      <c r="DJF881" s="204"/>
      <c r="DJG881" s="204"/>
      <c r="DJH881" s="204"/>
      <c r="DJI881" s="204"/>
      <c r="DJJ881" s="204"/>
      <c r="DJK881" s="204"/>
      <c r="DJL881" s="204"/>
      <c r="DJM881" s="204"/>
      <c r="DJN881" s="204"/>
      <c r="DJO881" s="204"/>
      <c r="DJP881" s="204"/>
      <c r="DJQ881" s="204"/>
      <c r="DJR881" s="204"/>
      <c r="DJS881" s="204"/>
      <c r="DJT881" s="204"/>
      <c r="DJU881" s="204"/>
      <c r="DJV881" s="204"/>
      <c r="DJW881" s="204"/>
      <c r="DJX881" s="204"/>
      <c r="DJY881" s="204"/>
      <c r="DJZ881" s="204"/>
      <c r="DKA881" s="204"/>
      <c r="DKB881" s="204"/>
      <c r="DKC881" s="204"/>
      <c r="DKD881" s="204"/>
      <c r="DKE881" s="204"/>
      <c r="DKF881" s="204"/>
      <c r="DKG881" s="204"/>
      <c r="DKH881" s="204"/>
      <c r="DKI881" s="204"/>
      <c r="DKJ881" s="204"/>
      <c r="DKK881" s="204"/>
      <c r="DKL881" s="204"/>
      <c r="DKM881" s="204"/>
      <c r="DKN881" s="204"/>
      <c r="DKO881" s="204"/>
      <c r="DKP881" s="204"/>
      <c r="DKQ881" s="204"/>
      <c r="DKR881" s="204"/>
      <c r="DKS881" s="204"/>
      <c r="DKT881" s="204"/>
      <c r="DKU881" s="204"/>
      <c r="DKV881" s="204"/>
      <c r="DKW881" s="204"/>
      <c r="DKX881" s="204"/>
      <c r="DKY881" s="204"/>
      <c r="DKZ881" s="204"/>
      <c r="DLA881" s="204"/>
      <c r="DLB881" s="204"/>
      <c r="DLC881" s="204"/>
      <c r="DLD881" s="204"/>
      <c r="DLE881" s="204"/>
      <c r="DLF881" s="204"/>
      <c r="DLG881" s="204"/>
      <c r="DLH881" s="204"/>
      <c r="DLI881" s="204"/>
      <c r="DLJ881" s="204"/>
      <c r="DLK881" s="204"/>
      <c r="DLL881" s="204"/>
      <c r="DLM881" s="204"/>
      <c r="DLN881" s="204"/>
      <c r="DLO881" s="204"/>
      <c r="DLP881" s="204"/>
      <c r="DLQ881" s="204"/>
      <c r="DLR881" s="204"/>
      <c r="DLS881" s="204"/>
      <c r="DLT881" s="204"/>
      <c r="DLU881" s="204"/>
      <c r="DLV881" s="204"/>
      <c r="DLW881" s="204"/>
      <c r="DLX881" s="204"/>
      <c r="DLY881" s="204"/>
      <c r="DLZ881" s="204"/>
      <c r="DMA881" s="204"/>
      <c r="DMB881" s="204"/>
      <c r="DMC881" s="204"/>
      <c r="DMD881" s="204"/>
      <c r="DME881" s="204"/>
      <c r="DMF881" s="204"/>
      <c r="DMG881" s="204"/>
      <c r="DMH881" s="204"/>
      <c r="DMI881" s="204"/>
      <c r="DMJ881" s="204"/>
      <c r="DMK881" s="204"/>
      <c r="DML881" s="204"/>
      <c r="DMM881" s="204"/>
      <c r="DMN881" s="204"/>
      <c r="DMO881" s="204"/>
      <c r="DMP881" s="204"/>
      <c r="DMQ881" s="204"/>
      <c r="DMR881" s="204"/>
      <c r="DMS881" s="204"/>
      <c r="DMT881" s="204"/>
      <c r="DMU881" s="204"/>
      <c r="DMV881" s="204"/>
      <c r="DMW881" s="204"/>
      <c r="DMX881" s="204"/>
      <c r="DMY881" s="204"/>
      <c r="DMZ881" s="204"/>
      <c r="DNA881" s="204"/>
      <c r="DNB881" s="204"/>
      <c r="DNC881" s="204"/>
      <c r="DND881" s="204"/>
      <c r="DNE881" s="204"/>
      <c r="DNF881" s="204"/>
      <c r="DNG881" s="204"/>
      <c r="DNH881" s="204"/>
      <c r="DNI881" s="204"/>
      <c r="DNJ881" s="204"/>
      <c r="DNK881" s="204"/>
      <c r="DNL881" s="204"/>
      <c r="DNM881" s="204"/>
      <c r="DNN881" s="204"/>
      <c r="DNO881" s="204"/>
      <c r="DNP881" s="204"/>
      <c r="DNQ881" s="204"/>
      <c r="DNR881" s="204"/>
      <c r="DNS881" s="204"/>
      <c r="DNT881" s="204"/>
      <c r="DNU881" s="204"/>
      <c r="DNV881" s="204"/>
      <c r="DNW881" s="204"/>
      <c r="DNX881" s="204"/>
      <c r="DNY881" s="204"/>
      <c r="DNZ881" s="204"/>
      <c r="DOA881" s="204"/>
      <c r="DOB881" s="204"/>
      <c r="DOC881" s="204"/>
      <c r="DOD881" s="204"/>
      <c r="DOE881" s="204"/>
      <c r="DOF881" s="204"/>
      <c r="DOG881" s="204"/>
      <c r="DOH881" s="204"/>
      <c r="DOI881" s="204"/>
      <c r="DOJ881" s="204"/>
      <c r="DOK881" s="204"/>
      <c r="DOL881" s="204"/>
      <c r="DOM881" s="204"/>
      <c r="DON881" s="204"/>
      <c r="DOO881" s="204"/>
      <c r="DOP881" s="204"/>
      <c r="DOQ881" s="204"/>
      <c r="DOR881" s="204"/>
      <c r="DOS881" s="204"/>
      <c r="DOT881" s="204"/>
      <c r="DOU881" s="204"/>
      <c r="DOV881" s="204"/>
      <c r="DOW881" s="204"/>
      <c r="DOX881" s="204"/>
      <c r="DOY881" s="204"/>
      <c r="DOZ881" s="204"/>
      <c r="DPA881" s="204"/>
      <c r="DPB881" s="204"/>
      <c r="DPC881" s="204"/>
      <c r="DPD881" s="204"/>
      <c r="DPE881" s="204"/>
      <c r="DPF881" s="204"/>
      <c r="DPG881" s="204"/>
      <c r="DPH881" s="204"/>
      <c r="DPI881" s="204"/>
      <c r="DPJ881" s="204"/>
      <c r="DPK881" s="204"/>
      <c r="DPL881" s="204"/>
      <c r="DPM881" s="204"/>
      <c r="DPN881" s="204"/>
      <c r="DPO881" s="204"/>
      <c r="DPP881" s="204"/>
      <c r="DPQ881" s="204"/>
      <c r="DPR881" s="204"/>
      <c r="DPS881" s="204"/>
      <c r="DPT881" s="204"/>
      <c r="DPU881" s="204"/>
      <c r="DPV881" s="204"/>
      <c r="DPW881" s="204"/>
      <c r="DPX881" s="204"/>
      <c r="DPY881" s="204"/>
      <c r="DPZ881" s="204"/>
      <c r="DQA881" s="204"/>
      <c r="DQB881" s="204"/>
      <c r="DQC881" s="204"/>
      <c r="DQD881" s="204"/>
      <c r="DQE881" s="204"/>
      <c r="DQF881" s="204"/>
      <c r="DQG881" s="204"/>
      <c r="DQH881" s="204"/>
      <c r="DQI881" s="204"/>
      <c r="DQJ881" s="204"/>
      <c r="DQK881" s="204"/>
      <c r="DQL881" s="204"/>
      <c r="DQM881" s="204"/>
      <c r="DQN881" s="204"/>
      <c r="DQO881" s="204"/>
      <c r="DQP881" s="204"/>
      <c r="DQQ881" s="204"/>
      <c r="DQR881" s="204"/>
      <c r="DQS881" s="204"/>
      <c r="DQT881" s="204"/>
      <c r="DQU881" s="204"/>
      <c r="DQV881" s="204"/>
      <c r="DQW881" s="204"/>
      <c r="DQX881" s="204"/>
      <c r="DQY881" s="204"/>
      <c r="DQZ881" s="204"/>
      <c r="DRA881" s="204"/>
      <c r="DRB881" s="204"/>
      <c r="DRC881" s="204"/>
      <c r="DRD881" s="204"/>
      <c r="DRE881" s="204"/>
      <c r="DRF881" s="204"/>
      <c r="DRG881" s="204"/>
      <c r="DRH881" s="204"/>
      <c r="DRI881" s="204"/>
      <c r="DRJ881" s="204"/>
      <c r="DRK881" s="204"/>
      <c r="DRL881" s="204"/>
      <c r="DRM881" s="204"/>
      <c r="DRN881" s="204"/>
      <c r="DRO881" s="204"/>
      <c r="DRP881" s="204"/>
      <c r="DRQ881" s="204"/>
      <c r="DRR881" s="204"/>
      <c r="DRS881" s="204"/>
      <c r="DRT881" s="204"/>
      <c r="DRU881" s="204"/>
      <c r="DRV881" s="204"/>
      <c r="DRW881" s="204"/>
      <c r="DRX881" s="204"/>
      <c r="DRY881" s="204"/>
      <c r="DRZ881" s="204"/>
      <c r="DSA881" s="204"/>
      <c r="DSB881" s="204"/>
      <c r="DSC881" s="204"/>
      <c r="DSD881" s="204"/>
      <c r="DSE881" s="204"/>
      <c r="DSF881" s="204"/>
      <c r="DSG881" s="204"/>
      <c r="DSH881" s="204"/>
      <c r="DSI881" s="204"/>
      <c r="DSJ881" s="204"/>
      <c r="DSK881" s="204"/>
      <c r="DSL881" s="204"/>
      <c r="DSM881" s="204"/>
      <c r="DSN881" s="204"/>
      <c r="DSO881" s="204"/>
      <c r="DSP881" s="204"/>
      <c r="DSQ881" s="204"/>
      <c r="DSR881" s="204"/>
      <c r="DSS881" s="204"/>
      <c r="DST881" s="204"/>
      <c r="DSU881" s="204"/>
      <c r="DSV881" s="204"/>
      <c r="DSW881" s="204"/>
      <c r="DSX881" s="204"/>
      <c r="DSY881" s="204"/>
      <c r="DSZ881" s="204"/>
      <c r="DTA881" s="204"/>
      <c r="DTB881" s="204"/>
      <c r="DTC881" s="204"/>
      <c r="DTD881" s="204"/>
      <c r="DTE881" s="204"/>
      <c r="DTF881" s="204"/>
      <c r="DTG881" s="204"/>
      <c r="DTH881" s="204"/>
      <c r="DTI881" s="204"/>
      <c r="DTJ881" s="204"/>
      <c r="DTK881" s="204"/>
      <c r="DTL881" s="204"/>
      <c r="DTM881" s="204"/>
      <c r="DTN881" s="204"/>
      <c r="DTO881" s="204"/>
      <c r="DTP881" s="204"/>
      <c r="DTQ881" s="204"/>
      <c r="DTR881" s="204"/>
      <c r="DTS881" s="204"/>
      <c r="DTT881" s="204"/>
      <c r="DTU881" s="204"/>
      <c r="DTV881" s="204"/>
      <c r="DTW881" s="204"/>
      <c r="DTX881" s="204"/>
      <c r="DTY881" s="204"/>
      <c r="DTZ881" s="204"/>
      <c r="DUA881" s="204"/>
      <c r="DUB881" s="204"/>
      <c r="DUC881" s="204"/>
      <c r="DUD881" s="204"/>
      <c r="DUE881" s="204"/>
      <c r="DUF881" s="204"/>
      <c r="DUG881" s="204"/>
      <c r="DUH881" s="204"/>
      <c r="DUI881" s="204"/>
      <c r="DUJ881" s="204"/>
      <c r="DUK881" s="204"/>
      <c r="DUL881" s="204"/>
      <c r="DUM881" s="204"/>
      <c r="DUN881" s="204"/>
      <c r="DUO881" s="204"/>
      <c r="DUP881" s="204"/>
      <c r="DUQ881" s="204"/>
      <c r="DUR881" s="204"/>
      <c r="DUS881" s="204"/>
      <c r="DUT881" s="204"/>
      <c r="DUU881" s="204"/>
      <c r="DUV881" s="204"/>
      <c r="DUW881" s="204"/>
      <c r="DUX881" s="204"/>
      <c r="DUY881" s="204"/>
      <c r="DUZ881" s="204"/>
      <c r="DVA881" s="204"/>
      <c r="DVB881" s="204"/>
      <c r="DVC881" s="204"/>
      <c r="DVD881" s="204"/>
      <c r="DVE881" s="204"/>
      <c r="DVF881" s="204"/>
      <c r="DVG881" s="204"/>
      <c r="DVH881" s="204"/>
      <c r="DVI881" s="204"/>
      <c r="DVJ881" s="204"/>
      <c r="DVK881" s="204"/>
      <c r="DVL881" s="204"/>
      <c r="DVM881" s="204"/>
      <c r="DVN881" s="204"/>
      <c r="DVO881" s="204"/>
      <c r="DVP881" s="204"/>
      <c r="DVQ881" s="204"/>
      <c r="DVR881" s="204"/>
      <c r="DVS881" s="204"/>
      <c r="DVT881" s="204"/>
      <c r="DVU881" s="204"/>
      <c r="DVV881" s="204"/>
      <c r="DVW881" s="204"/>
      <c r="DVX881" s="204"/>
      <c r="DVY881" s="204"/>
      <c r="DVZ881" s="204"/>
      <c r="DWA881" s="204"/>
      <c r="DWB881" s="204"/>
      <c r="DWC881" s="204"/>
      <c r="DWD881" s="204"/>
      <c r="DWE881" s="204"/>
      <c r="DWF881" s="204"/>
      <c r="DWG881" s="204"/>
      <c r="DWH881" s="204"/>
      <c r="DWI881" s="204"/>
      <c r="DWJ881" s="204"/>
      <c r="DWK881" s="204"/>
      <c r="DWL881" s="204"/>
      <c r="DWM881" s="204"/>
      <c r="DWN881" s="204"/>
      <c r="DWO881" s="204"/>
      <c r="DWP881" s="204"/>
      <c r="DWQ881" s="204"/>
      <c r="DWR881" s="204"/>
      <c r="DWS881" s="204"/>
      <c r="DWT881" s="204"/>
      <c r="DWU881" s="204"/>
      <c r="DWV881" s="204"/>
      <c r="DWW881" s="204"/>
      <c r="DWX881" s="204"/>
      <c r="DWY881" s="204"/>
      <c r="DWZ881" s="204"/>
      <c r="DXA881" s="204"/>
      <c r="DXB881" s="204"/>
      <c r="DXC881" s="204"/>
      <c r="DXD881" s="204"/>
      <c r="DXE881" s="204"/>
      <c r="DXF881" s="204"/>
      <c r="DXG881" s="204"/>
      <c r="DXH881" s="204"/>
      <c r="DXI881" s="204"/>
      <c r="DXJ881" s="204"/>
      <c r="DXK881" s="204"/>
      <c r="DXL881" s="204"/>
      <c r="DXM881" s="204"/>
      <c r="DXN881" s="204"/>
      <c r="DXO881" s="204"/>
      <c r="DXP881" s="204"/>
      <c r="DXQ881" s="204"/>
      <c r="DXR881" s="204"/>
      <c r="DXS881" s="204"/>
      <c r="DXT881" s="204"/>
      <c r="DXU881" s="204"/>
      <c r="DXV881" s="204"/>
      <c r="DXW881" s="204"/>
      <c r="DXX881" s="204"/>
      <c r="DXY881" s="204"/>
      <c r="DXZ881" s="204"/>
      <c r="DYA881" s="204"/>
      <c r="DYB881" s="204"/>
      <c r="DYC881" s="204"/>
      <c r="DYD881" s="204"/>
      <c r="DYE881" s="204"/>
      <c r="DYF881" s="204"/>
      <c r="DYG881" s="204"/>
      <c r="DYH881" s="204"/>
      <c r="DYI881" s="204"/>
      <c r="DYJ881" s="204"/>
      <c r="DYK881" s="204"/>
      <c r="DYL881" s="204"/>
      <c r="DYM881" s="204"/>
      <c r="DYN881" s="204"/>
      <c r="DYO881" s="204"/>
      <c r="DYP881" s="204"/>
      <c r="DYQ881" s="204"/>
      <c r="DYR881" s="204"/>
      <c r="DYS881" s="204"/>
      <c r="DYT881" s="204"/>
      <c r="DYU881" s="204"/>
      <c r="DYV881" s="204"/>
      <c r="DYW881" s="204"/>
      <c r="DYX881" s="204"/>
      <c r="DYY881" s="204"/>
      <c r="DYZ881" s="204"/>
      <c r="DZA881" s="204"/>
      <c r="DZB881" s="204"/>
      <c r="DZC881" s="204"/>
      <c r="DZD881" s="204"/>
      <c r="DZE881" s="204"/>
      <c r="DZF881" s="204"/>
      <c r="DZG881" s="204"/>
      <c r="DZH881" s="204"/>
      <c r="DZI881" s="204"/>
      <c r="DZJ881" s="204"/>
      <c r="DZK881" s="204"/>
      <c r="DZL881" s="204"/>
      <c r="DZM881" s="204"/>
      <c r="DZN881" s="204"/>
      <c r="DZO881" s="204"/>
      <c r="DZP881" s="204"/>
      <c r="DZQ881" s="204"/>
      <c r="DZR881" s="204"/>
      <c r="DZS881" s="204"/>
      <c r="DZT881" s="204"/>
      <c r="DZU881" s="204"/>
      <c r="DZV881" s="204"/>
      <c r="DZW881" s="204"/>
      <c r="DZX881" s="204"/>
      <c r="DZY881" s="204"/>
      <c r="DZZ881" s="204"/>
      <c r="EAA881" s="204"/>
      <c r="EAB881" s="204"/>
      <c r="EAC881" s="204"/>
      <c r="EAD881" s="204"/>
      <c r="EAE881" s="204"/>
      <c r="EAF881" s="204"/>
      <c r="EAG881" s="204"/>
      <c r="EAH881" s="204"/>
      <c r="EAI881" s="204"/>
      <c r="EAJ881" s="204"/>
      <c r="EAK881" s="204"/>
      <c r="EAL881" s="204"/>
      <c r="EAM881" s="204"/>
      <c r="EAN881" s="204"/>
      <c r="EAO881" s="204"/>
      <c r="EAP881" s="204"/>
      <c r="EAQ881" s="204"/>
      <c r="EAR881" s="204"/>
      <c r="EAS881" s="204"/>
      <c r="EAT881" s="204"/>
      <c r="EAU881" s="204"/>
      <c r="EAV881" s="204"/>
      <c r="EAW881" s="204"/>
      <c r="EAX881" s="204"/>
      <c r="EAY881" s="204"/>
      <c r="EAZ881" s="204"/>
      <c r="EBA881" s="204"/>
      <c r="EBB881" s="204"/>
      <c r="EBC881" s="204"/>
      <c r="EBD881" s="204"/>
      <c r="EBE881" s="204"/>
      <c r="EBF881" s="204"/>
      <c r="EBG881" s="204"/>
      <c r="EBH881" s="204"/>
      <c r="EBI881" s="204"/>
      <c r="EBJ881" s="204"/>
      <c r="EBK881" s="204"/>
      <c r="EBL881" s="204"/>
      <c r="EBM881" s="204"/>
      <c r="EBN881" s="204"/>
      <c r="EBO881" s="204"/>
      <c r="EBP881" s="204"/>
      <c r="EBQ881" s="204"/>
      <c r="EBR881" s="204"/>
      <c r="EBS881" s="204"/>
      <c r="EBT881" s="204"/>
      <c r="EBU881" s="204"/>
      <c r="EBV881" s="204"/>
      <c r="EBW881" s="204"/>
      <c r="EBX881" s="204"/>
      <c r="EBY881" s="204"/>
      <c r="EBZ881" s="204"/>
      <c r="ECA881" s="204"/>
      <c r="ECB881" s="204"/>
      <c r="ECC881" s="204"/>
      <c r="ECD881" s="204"/>
      <c r="ECE881" s="204"/>
      <c r="ECF881" s="204"/>
      <c r="ECG881" s="204"/>
      <c r="ECH881" s="204"/>
      <c r="ECI881" s="204"/>
      <c r="ECJ881" s="204"/>
      <c r="ECK881" s="204"/>
      <c r="ECL881" s="204"/>
      <c r="ECM881" s="204"/>
      <c r="ECN881" s="204"/>
      <c r="ECO881" s="204"/>
      <c r="ECP881" s="204"/>
      <c r="ECQ881" s="204"/>
      <c r="ECR881" s="204"/>
      <c r="ECS881" s="204"/>
      <c r="ECT881" s="204"/>
      <c r="ECU881" s="204"/>
      <c r="ECV881" s="204"/>
      <c r="ECW881" s="204"/>
      <c r="ECX881" s="204"/>
      <c r="ECY881" s="204"/>
      <c r="ECZ881" s="204"/>
      <c r="EDA881" s="204"/>
      <c r="EDB881" s="204"/>
      <c r="EDC881" s="204"/>
      <c r="EDD881" s="204"/>
      <c r="EDE881" s="204"/>
      <c r="EDF881" s="204"/>
      <c r="EDG881" s="204"/>
      <c r="EDH881" s="204"/>
      <c r="EDI881" s="204"/>
      <c r="EDJ881" s="204"/>
      <c r="EDK881" s="204"/>
      <c r="EDL881" s="204"/>
      <c r="EDM881" s="204"/>
      <c r="EDN881" s="204"/>
      <c r="EDO881" s="204"/>
      <c r="EDP881" s="204"/>
      <c r="EDQ881" s="204"/>
      <c r="EDR881" s="204"/>
      <c r="EDS881" s="204"/>
      <c r="EDT881" s="204"/>
      <c r="EDU881" s="204"/>
      <c r="EDV881" s="204"/>
      <c r="EDW881" s="204"/>
      <c r="EDX881" s="204"/>
      <c r="EDY881" s="204"/>
      <c r="EDZ881" s="204"/>
      <c r="EEA881" s="204"/>
      <c r="EEB881" s="204"/>
      <c r="EEC881" s="204"/>
      <c r="EED881" s="204"/>
      <c r="EEE881" s="204"/>
      <c r="EEF881" s="204"/>
      <c r="EEG881" s="204"/>
      <c r="EEH881" s="204"/>
      <c r="EEI881" s="204"/>
      <c r="EEJ881" s="204"/>
      <c r="EEK881" s="204"/>
      <c r="EEL881" s="204"/>
      <c r="EEM881" s="204"/>
      <c r="EEN881" s="204"/>
      <c r="EEO881" s="204"/>
      <c r="EEP881" s="204"/>
      <c r="EEQ881" s="204"/>
      <c r="EER881" s="204"/>
      <c r="EES881" s="204"/>
      <c r="EET881" s="204"/>
      <c r="EEU881" s="204"/>
      <c r="EEV881" s="204"/>
      <c r="EEW881" s="204"/>
      <c r="EEX881" s="204"/>
      <c r="EEY881" s="204"/>
      <c r="EEZ881" s="204"/>
      <c r="EFA881" s="204"/>
      <c r="EFB881" s="204"/>
      <c r="EFC881" s="204"/>
      <c r="EFD881" s="204"/>
      <c r="EFE881" s="204"/>
      <c r="EFF881" s="204"/>
      <c r="EFG881" s="204"/>
      <c r="EFH881" s="204"/>
      <c r="EFI881" s="204"/>
      <c r="EFJ881" s="204"/>
      <c r="EFK881" s="204"/>
      <c r="EFL881" s="204"/>
      <c r="EFM881" s="204"/>
      <c r="EFN881" s="204"/>
      <c r="EFO881" s="204"/>
      <c r="EFP881" s="204"/>
      <c r="EFQ881" s="204"/>
      <c r="EFR881" s="204"/>
      <c r="EFS881" s="204"/>
      <c r="EFT881" s="204"/>
      <c r="EFU881" s="204"/>
      <c r="EFV881" s="204"/>
      <c r="EFW881" s="204"/>
      <c r="EFX881" s="204"/>
      <c r="EFY881" s="204"/>
      <c r="EFZ881" s="204"/>
      <c r="EGA881" s="204"/>
      <c r="EGB881" s="204"/>
      <c r="EGC881" s="204"/>
      <c r="EGD881" s="204"/>
      <c r="EGE881" s="204"/>
      <c r="EGF881" s="204"/>
      <c r="EGG881" s="204"/>
      <c r="EGH881" s="204"/>
      <c r="EGI881" s="204"/>
      <c r="EGJ881" s="204"/>
      <c r="EGK881" s="204"/>
      <c r="EGL881" s="204"/>
      <c r="EGM881" s="204"/>
      <c r="EGN881" s="204"/>
      <c r="EGO881" s="204"/>
      <c r="EGP881" s="204"/>
      <c r="EGQ881" s="204"/>
      <c r="EGR881" s="204"/>
      <c r="EGS881" s="204"/>
      <c r="EGT881" s="204"/>
      <c r="EGU881" s="204"/>
      <c r="EGV881" s="204"/>
      <c r="EGW881" s="204"/>
      <c r="EGX881" s="204"/>
      <c r="EGY881" s="204"/>
      <c r="EGZ881" s="204"/>
      <c r="EHA881" s="204"/>
      <c r="EHB881" s="204"/>
      <c r="EHC881" s="204"/>
      <c r="EHD881" s="204"/>
      <c r="EHE881" s="204"/>
      <c r="EHF881" s="204"/>
      <c r="EHG881" s="204"/>
      <c r="EHH881" s="204"/>
      <c r="EHI881" s="204"/>
      <c r="EHJ881" s="204"/>
      <c r="EHK881" s="204"/>
      <c r="EHL881" s="204"/>
      <c r="EHM881" s="204"/>
      <c r="EHN881" s="204"/>
      <c r="EHO881" s="204"/>
      <c r="EHP881" s="204"/>
      <c r="EHQ881" s="204"/>
      <c r="EHR881" s="204"/>
      <c r="EHS881" s="204"/>
      <c r="EHT881" s="204"/>
      <c r="EHU881" s="204"/>
      <c r="EHV881" s="204"/>
      <c r="EHW881" s="204"/>
      <c r="EHX881" s="204"/>
      <c r="EHY881" s="204"/>
      <c r="EHZ881" s="204"/>
      <c r="EIA881" s="204"/>
      <c r="EIB881" s="204"/>
      <c r="EIC881" s="204"/>
      <c r="EID881" s="204"/>
      <c r="EIE881" s="204"/>
      <c r="EIF881" s="204"/>
      <c r="EIG881" s="204"/>
      <c r="EIH881" s="204"/>
      <c r="EII881" s="204"/>
      <c r="EIJ881" s="204"/>
      <c r="EIK881" s="204"/>
      <c r="EIL881" s="204"/>
      <c r="EIM881" s="204"/>
      <c r="EIN881" s="204"/>
      <c r="EIO881" s="204"/>
      <c r="EIP881" s="204"/>
      <c r="EIQ881" s="204"/>
      <c r="EIR881" s="204"/>
      <c r="EIS881" s="204"/>
      <c r="EIT881" s="204"/>
      <c r="EIU881" s="204"/>
      <c r="EIV881" s="204"/>
      <c r="EIW881" s="204"/>
      <c r="EIX881" s="204"/>
      <c r="EIY881" s="204"/>
      <c r="EIZ881" s="204"/>
      <c r="EJA881" s="204"/>
      <c r="EJB881" s="204"/>
      <c r="EJC881" s="204"/>
      <c r="EJD881" s="204"/>
      <c r="EJE881" s="204"/>
      <c r="EJF881" s="204"/>
      <c r="EJG881" s="204"/>
      <c r="EJH881" s="204"/>
      <c r="EJI881" s="204"/>
      <c r="EJJ881" s="204"/>
      <c r="EJK881" s="204"/>
      <c r="EJL881" s="204"/>
      <c r="EJM881" s="204"/>
      <c r="EJN881" s="204"/>
      <c r="EJO881" s="204"/>
      <c r="EJP881" s="204"/>
      <c r="EJQ881" s="204"/>
      <c r="EJR881" s="204"/>
      <c r="EJS881" s="204"/>
      <c r="EJT881" s="204"/>
      <c r="EJU881" s="204"/>
      <c r="EJV881" s="204"/>
      <c r="EJW881" s="204"/>
      <c r="EJX881" s="204"/>
      <c r="EJY881" s="204"/>
      <c r="EJZ881" s="204"/>
      <c r="EKA881" s="204"/>
      <c r="EKB881" s="204"/>
      <c r="EKC881" s="204"/>
      <c r="EKD881" s="204"/>
      <c r="EKE881" s="204"/>
      <c r="EKF881" s="204"/>
      <c r="EKG881" s="204"/>
      <c r="EKH881" s="204"/>
      <c r="EKI881" s="204"/>
      <c r="EKJ881" s="204"/>
      <c r="EKK881" s="204"/>
      <c r="EKL881" s="204"/>
      <c r="EKM881" s="204"/>
      <c r="EKN881" s="204"/>
      <c r="EKO881" s="204"/>
      <c r="EKP881" s="204"/>
      <c r="EKQ881" s="204"/>
      <c r="EKR881" s="204"/>
      <c r="EKS881" s="204"/>
      <c r="EKT881" s="204"/>
      <c r="EKU881" s="204"/>
      <c r="EKV881" s="204"/>
      <c r="EKW881" s="204"/>
      <c r="EKX881" s="204"/>
      <c r="EKY881" s="204"/>
      <c r="EKZ881" s="204"/>
      <c r="ELA881" s="204"/>
      <c r="ELB881" s="204"/>
      <c r="ELC881" s="204"/>
      <c r="ELD881" s="204"/>
      <c r="ELE881" s="204"/>
      <c r="ELF881" s="204"/>
      <c r="ELG881" s="204"/>
      <c r="ELH881" s="204"/>
      <c r="ELI881" s="204"/>
      <c r="ELJ881" s="204"/>
      <c r="ELK881" s="204"/>
      <c r="ELL881" s="204"/>
      <c r="ELM881" s="204"/>
      <c r="ELN881" s="204"/>
      <c r="ELO881" s="204"/>
      <c r="ELP881" s="204"/>
      <c r="ELQ881" s="204"/>
      <c r="ELR881" s="204"/>
      <c r="ELS881" s="204"/>
      <c r="ELT881" s="204"/>
      <c r="ELU881" s="204"/>
      <c r="ELV881" s="204"/>
      <c r="ELW881" s="204"/>
      <c r="ELX881" s="204"/>
      <c r="ELY881" s="204"/>
      <c r="ELZ881" s="204"/>
      <c r="EMA881" s="204"/>
      <c r="EMB881" s="204"/>
      <c r="EMC881" s="204"/>
      <c r="EMD881" s="204"/>
      <c r="EME881" s="204"/>
      <c r="EMF881" s="204"/>
      <c r="EMG881" s="204"/>
      <c r="EMH881" s="204"/>
      <c r="EMI881" s="204"/>
      <c r="EMJ881" s="204"/>
      <c r="EMK881" s="204"/>
      <c r="EML881" s="204"/>
      <c r="EMM881" s="204"/>
      <c r="EMN881" s="204"/>
      <c r="EMO881" s="204"/>
      <c r="EMP881" s="204"/>
      <c r="EMQ881" s="204"/>
      <c r="EMR881" s="204"/>
      <c r="EMS881" s="204"/>
      <c r="EMT881" s="204"/>
      <c r="EMU881" s="204"/>
      <c r="EMV881" s="204"/>
      <c r="EMW881" s="204"/>
      <c r="EMX881" s="204"/>
      <c r="EMY881" s="204"/>
      <c r="EMZ881" s="204"/>
      <c r="ENA881" s="204"/>
      <c r="ENB881" s="204"/>
      <c r="ENC881" s="204"/>
      <c r="END881" s="204"/>
      <c r="ENE881" s="204"/>
      <c r="ENF881" s="204"/>
      <c r="ENG881" s="204"/>
      <c r="ENH881" s="204"/>
      <c r="ENI881" s="204"/>
      <c r="ENJ881" s="204"/>
      <c r="ENK881" s="204"/>
      <c r="ENL881" s="204"/>
      <c r="ENM881" s="204"/>
      <c r="ENN881" s="204"/>
      <c r="ENO881" s="204"/>
      <c r="ENP881" s="204"/>
      <c r="ENQ881" s="204"/>
      <c r="ENR881" s="204"/>
      <c r="ENS881" s="204"/>
      <c r="ENT881" s="204"/>
      <c r="ENU881" s="204"/>
      <c r="ENV881" s="204"/>
      <c r="ENW881" s="204"/>
      <c r="ENX881" s="204"/>
      <c r="ENY881" s="204"/>
      <c r="ENZ881" s="204"/>
      <c r="EOA881" s="204"/>
      <c r="EOB881" s="204"/>
      <c r="EOC881" s="204"/>
      <c r="EOD881" s="204"/>
      <c r="EOE881" s="204"/>
      <c r="EOF881" s="204"/>
      <c r="EOG881" s="204"/>
      <c r="EOH881" s="204"/>
      <c r="EOI881" s="204"/>
      <c r="EOJ881" s="204"/>
      <c r="EOK881" s="204"/>
      <c r="EOL881" s="204"/>
      <c r="EOM881" s="204"/>
      <c r="EON881" s="204"/>
      <c r="EOO881" s="204"/>
      <c r="EOP881" s="204"/>
      <c r="EOQ881" s="204"/>
      <c r="EOR881" s="204"/>
      <c r="EOS881" s="204"/>
      <c r="EOT881" s="204"/>
      <c r="EOU881" s="204"/>
      <c r="EOV881" s="204"/>
      <c r="EOW881" s="204"/>
      <c r="EOX881" s="204"/>
      <c r="EOY881" s="204"/>
      <c r="EOZ881" s="204"/>
      <c r="EPA881" s="204"/>
      <c r="EPB881" s="204"/>
      <c r="EPC881" s="204"/>
      <c r="EPD881" s="204"/>
      <c r="EPE881" s="204"/>
      <c r="EPF881" s="204"/>
      <c r="EPG881" s="204"/>
      <c r="EPH881" s="204"/>
      <c r="EPI881" s="204"/>
      <c r="EPJ881" s="204"/>
      <c r="EPK881" s="204"/>
      <c r="EPL881" s="204"/>
      <c r="EPM881" s="204"/>
      <c r="EPN881" s="204"/>
      <c r="EPO881" s="204"/>
      <c r="EPP881" s="204"/>
      <c r="EPQ881" s="204"/>
      <c r="EPR881" s="204"/>
      <c r="EPS881" s="204"/>
      <c r="EPT881" s="204"/>
      <c r="EPU881" s="204"/>
      <c r="EPV881" s="204"/>
      <c r="EPW881" s="204"/>
      <c r="EPX881" s="204"/>
      <c r="EPY881" s="204"/>
      <c r="EPZ881" s="204"/>
      <c r="EQA881" s="204"/>
      <c r="EQB881" s="204"/>
      <c r="EQC881" s="204"/>
      <c r="EQD881" s="204"/>
      <c r="EQE881" s="204"/>
      <c r="EQF881" s="204"/>
      <c r="EQG881" s="204"/>
      <c r="EQH881" s="204"/>
      <c r="EQI881" s="204"/>
      <c r="EQJ881" s="204"/>
      <c r="EQK881" s="204"/>
      <c r="EQL881" s="204"/>
      <c r="EQM881" s="204"/>
      <c r="EQN881" s="204"/>
      <c r="EQO881" s="204"/>
      <c r="EQP881" s="204"/>
      <c r="EQQ881" s="204"/>
      <c r="EQR881" s="204"/>
      <c r="EQS881" s="204"/>
      <c r="EQT881" s="204"/>
      <c r="EQU881" s="204"/>
      <c r="EQV881" s="204"/>
      <c r="EQW881" s="204"/>
      <c r="EQX881" s="204"/>
      <c r="EQY881" s="204"/>
      <c r="EQZ881" s="204"/>
      <c r="ERA881" s="204"/>
      <c r="ERB881" s="204"/>
      <c r="ERC881" s="204"/>
      <c r="ERD881" s="204"/>
      <c r="ERE881" s="204"/>
      <c r="ERF881" s="204"/>
      <c r="ERG881" s="204"/>
      <c r="ERH881" s="204"/>
      <c r="ERI881" s="204"/>
      <c r="ERJ881" s="204"/>
      <c r="ERK881" s="204"/>
      <c r="ERL881" s="204"/>
      <c r="ERM881" s="204"/>
      <c r="ERN881" s="204"/>
      <c r="ERO881" s="204"/>
      <c r="ERP881" s="204"/>
      <c r="ERQ881" s="204"/>
      <c r="ERR881" s="204"/>
      <c r="ERS881" s="204"/>
      <c r="ERT881" s="204"/>
      <c r="ERU881" s="204"/>
      <c r="ERV881" s="204"/>
      <c r="ERW881" s="204"/>
      <c r="ERX881" s="204"/>
      <c r="ERY881" s="204"/>
      <c r="ERZ881" s="204"/>
      <c r="ESA881" s="204"/>
      <c r="ESB881" s="204"/>
      <c r="ESC881" s="204"/>
      <c r="ESD881" s="204"/>
      <c r="ESE881" s="204"/>
      <c r="ESF881" s="204"/>
      <c r="ESG881" s="204"/>
      <c r="ESH881" s="204"/>
      <c r="ESI881" s="204"/>
      <c r="ESJ881" s="204"/>
      <c r="ESK881" s="204"/>
      <c r="ESL881" s="204"/>
      <c r="ESM881" s="204"/>
      <c r="ESN881" s="204"/>
      <c r="ESO881" s="204"/>
      <c r="ESP881" s="204"/>
      <c r="ESQ881" s="204"/>
      <c r="ESR881" s="204"/>
      <c r="ESS881" s="204"/>
      <c r="EST881" s="204"/>
      <c r="ESU881" s="204"/>
      <c r="ESV881" s="204"/>
      <c r="ESW881" s="204"/>
      <c r="ESX881" s="204"/>
      <c r="ESY881" s="204"/>
      <c r="ESZ881" s="204"/>
      <c r="ETA881" s="204"/>
      <c r="ETB881" s="204"/>
      <c r="ETC881" s="204"/>
      <c r="ETD881" s="204"/>
      <c r="ETE881" s="204"/>
      <c r="ETF881" s="204"/>
      <c r="ETG881" s="204"/>
      <c r="ETH881" s="204"/>
      <c r="ETI881" s="204"/>
      <c r="ETJ881" s="204"/>
      <c r="ETK881" s="204"/>
      <c r="ETL881" s="204"/>
      <c r="ETM881" s="204"/>
      <c r="ETN881" s="204"/>
      <c r="ETO881" s="204"/>
      <c r="ETP881" s="204"/>
      <c r="ETQ881" s="204"/>
      <c r="ETR881" s="204"/>
      <c r="ETS881" s="204"/>
      <c r="ETT881" s="204"/>
      <c r="ETU881" s="204"/>
      <c r="ETV881" s="204"/>
      <c r="ETW881" s="204"/>
      <c r="ETX881" s="204"/>
      <c r="ETY881" s="204"/>
      <c r="ETZ881" s="204"/>
      <c r="EUA881" s="204"/>
      <c r="EUB881" s="204"/>
      <c r="EUC881" s="204"/>
      <c r="EUD881" s="204"/>
      <c r="EUE881" s="204"/>
      <c r="EUF881" s="204"/>
      <c r="EUG881" s="204"/>
      <c r="EUH881" s="204"/>
      <c r="EUI881" s="204"/>
      <c r="EUJ881" s="204"/>
      <c r="EUK881" s="204"/>
      <c r="EUL881" s="204"/>
      <c r="EUM881" s="204"/>
      <c r="EUN881" s="204"/>
      <c r="EUO881" s="204"/>
      <c r="EUP881" s="204"/>
      <c r="EUQ881" s="204"/>
      <c r="EUR881" s="204"/>
      <c r="EUS881" s="204"/>
      <c r="EUT881" s="204"/>
      <c r="EUU881" s="204"/>
      <c r="EUV881" s="204"/>
      <c r="EUW881" s="204"/>
      <c r="EUX881" s="204"/>
      <c r="EUY881" s="204"/>
      <c r="EUZ881" s="204"/>
      <c r="EVA881" s="204"/>
      <c r="EVB881" s="204"/>
      <c r="EVC881" s="204"/>
      <c r="EVD881" s="204"/>
      <c r="EVE881" s="204"/>
      <c r="EVF881" s="204"/>
      <c r="EVG881" s="204"/>
      <c r="EVH881" s="204"/>
      <c r="EVI881" s="204"/>
      <c r="EVJ881" s="204"/>
      <c r="EVK881" s="204"/>
      <c r="EVL881" s="204"/>
      <c r="EVM881" s="204"/>
      <c r="EVN881" s="204"/>
      <c r="EVO881" s="204"/>
      <c r="EVP881" s="204"/>
      <c r="EVQ881" s="204"/>
      <c r="EVR881" s="204"/>
      <c r="EVS881" s="204"/>
      <c r="EVT881" s="204"/>
      <c r="EVU881" s="204"/>
      <c r="EVV881" s="204"/>
      <c r="EVW881" s="204"/>
      <c r="EVX881" s="204"/>
      <c r="EVY881" s="204"/>
      <c r="EVZ881" s="204"/>
      <c r="EWA881" s="204"/>
      <c r="EWB881" s="204"/>
      <c r="EWC881" s="204"/>
      <c r="EWD881" s="204"/>
      <c r="EWE881" s="204"/>
      <c r="EWF881" s="204"/>
      <c r="EWG881" s="204"/>
      <c r="EWH881" s="204"/>
      <c r="EWI881" s="204"/>
      <c r="EWJ881" s="204"/>
      <c r="EWK881" s="204"/>
      <c r="EWL881" s="204"/>
      <c r="EWM881" s="204"/>
      <c r="EWN881" s="204"/>
      <c r="EWO881" s="204"/>
      <c r="EWP881" s="204"/>
      <c r="EWQ881" s="204"/>
      <c r="EWR881" s="204"/>
      <c r="EWS881" s="204"/>
      <c r="EWT881" s="204"/>
      <c r="EWU881" s="204"/>
      <c r="EWV881" s="204"/>
      <c r="EWW881" s="204"/>
      <c r="EWX881" s="204"/>
      <c r="EWY881" s="204"/>
      <c r="EWZ881" s="204"/>
      <c r="EXA881" s="204"/>
      <c r="EXB881" s="204"/>
      <c r="EXC881" s="204"/>
      <c r="EXD881" s="204"/>
      <c r="EXE881" s="204"/>
      <c r="EXF881" s="204"/>
      <c r="EXG881" s="204"/>
      <c r="EXH881" s="204"/>
      <c r="EXI881" s="204"/>
      <c r="EXJ881" s="204"/>
      <c r="EXK881" s="204"/>
      <c r="EXL881" s="204"/>
      <c r="EXM881" s="204"/>
      <c r="EXN881" s="204"/>
      <c r="EXO881" s="204"/>
      <c r="EXP881" s="204"/>
      <c r="EXQ881" s="204"/>
      <c r="EXR881" s="204"/>
      <c r="EXS881" s="204"/>
      <c r="EXT881" s="204"/>
      <c r="EXU881" s="204"/>
      <c r="EXV881" s="204"/>
      <c r="EXW881" s="204"/>
      <c r="EXX881" s="204"/>
      <c r="EXY881" s="204"/>
      <c r="EXZ881" s="204"/>
      <c r="EYA881" s="204"/>
      <c r="EYB881" s="204"/>
      <c r="EYC881" s="204"/>
      <c r="EYD881" s="204"/>
      <c r="EYE881" s="204"/>
      <c r="EYF881" s="204"/>
      <c r="EYG881" s="204"/>
      <c r="EYH881" s="204"/>
      <c r="EYI881" s="204"/>
      <c r="EYJ881" s="204"/>
      <c r="EYK881" s="204"/>
      <c r="EYL881" s="204"/>
      <c r="EYM881" s="204"/>
      <c r="EYN881" s="204"/>
      <c r="EYO881" s="204"/>
      <c r="EYP881" s="204"/>
      <c r="EYQ881" s="204"/>
      <c r="EYR881" s="204"/>
      <c r="EYS881" s="204"/>
      <c r="EYT881" s="204"/>
      <c r="EYU881" s="204"/>
      <c r="EYV881" s="204"/>
      <c r="EYW881" s="204"/>
      <c r="EYX881" s="204"/>
      <c r="EYY881" s="204"/>
      <c r="EYZ881" s="204"/>
      <c r="EZA881" s="204"/>
      <c r="EZB881" s="204"/>
      <c r="EZC881" s="204"/>
      <c r="EZD881" s="204"/>
      <c r="EZE881" s="204"/>
      <c r="EZF881" s="204"/>
      <c r="EZG881" s="204"/>
      <c r="EZH881" s="204"/>
      <c r="EZI881" s="204"/>
      <c r="EZJ881" s="204"/>
      <c r="EZK881" s="204"/>
      <c r="EZL881" s="204"/>
      <c r="EZM881" s="204"/>
      <c r="EZN881" s="204"/>
      <c r="EZO881" s="204"/>
      <c r="EZP881" s="204"/>
      <c r="EZQ881" s="204"/>
      <c r="EZR881" s="204"/>
      <c r="EZS881" s="204"/>
      <c r="EZT881" s="204"/>
      <c r="EZU881" s="204"/>
      <c r="EZV881" s="204"/>
      <c r="EZW881" s="204"/>
      <c r="EZX881" s="204"/>
      <c r="EZY881" s="204"/>
      <c r="EZZ881" s="204"/>
      <c r="FAA881" s="204"/>
      <c r="FAB881" s="204"/>
      <c r="FAC881" s="204"/>
      <c r="FAD881" s="204"/>
      <c r="FAE881" s="204"/>
      <c r="FAF881" s="204"/>
      <c r="FAG881" s="204"/>
      <c r="FAH881" s="204"/>
      <c r="FAI881" s="204"/>
      <c r="FAJ881" s="204"/>
      <c r="FAK881" s="204"/>
      <c r="FAL881" s="204"/>
      <c r="FAM881" s="204"/>
      <c r="FAN881" s="204"/>
      <c r="FAO881" s="204"/>
      <c r="FAP881" s="204"/>
      <c r="FAQ881" s="204"/>
      <c r="FAR881" s="204"/>
      <c r="FAS881" s="204"/>
      <c r="FAT881" s="204"/>
      <c r="FAU881" s="204"/>
      <c r="FAV881" s="204"/>
      <c r="FAW881" s="204"/>
      <c r="FAX881" s="204"/>
      <c r="FAY881" s="204"/>
      <c r="FAZ881" s="204"/>
      <c r="FBA881" s="204"/>
      <c r="FBB881" s="204"/>
      <c r="FBC881" s="204"/>
      <c r="FBD881" s="204"/>
      <c r="FBE881" s="204"/>
      <c r="FBF881" s="204"/>
      <c r="FBG881" s="204"/>
      <c r="FBH881" s="204"/>
      <c r="FBI881" s="204"/>
      <c r="FBJ881" s="204"/>
      <c r="FBK881" s="204"/>
      <c r="FBL881" s="204"/>
      <c r="FBM881" s="204"/>
      <c r="FBN881" s="204"/>
      <c r="FBO881" s="204"/>
      <c r="FBP881" s="204"/>
      <c r="FBQ881" s="204"/>
      <c r="FBR881" s="204"/>
      <c r="FBS881" s="204"/>
      <c r="FBT881" s="204"/>
      <c r="FBU881" s="204"/>
      <c r="FBV881" s="204"/>
      <c r="FBW881" s="204"/>
      <c r="FBX881" s="204"/>
      <c r="FBY881" s="204"/>
      <c r="FBZ881" s="204"/>
      <c r="FCA881" s="204"/>
      <c r="FCB881" s="204"/>
      <c r="FCC881" s="204"/>
      <c r="FCD881" s="204"/>
      <c r="FCE881" s="204"/>
      <c r="FCF881" s="204"/>
      <c r="FCG881" s="204"/>
      <c r="FCH881" s="204"/>
      <c r="FCI881" s="204"/>
      <c r="FCJ881" s="204"/>
      <c r="FCK881" s="204"/>
      <c r="FCL881" s="204"/>
      <c r="FCM881" s="204"/>
      <c r="FCN881" s="204"/>
      <c r="FCO881" s="204"/>
      <c r="FCP881" s="204"/>
      <c r="FCQ881" s="204"/>
      <c r="FCR881" s="204"/>
      <c r="FCS881" s="204"/>
      <c r="FCT881" s="204"/>
      <c r="FCU881" s="204"/>
      <c r="FCV881" s="204"/>
      <c r="FCW881" s="204"/>
      <c r="FCX881" s="204"/>
      <c r="FCY881" s="204"/>
      <c r="FCZ881" s="204"/>
      <c r="FDA881" s="204"/>
      <c r="FDB881" s="204"/>
      <c r="FDC881" s="204"/>
      <c r="FDD881" s="204"/>
      <c r="FDE881" s="204"/>
      <c r="FDF881" s="204"/>
      <c r="FDG881" s="204"/>
      <c r="FDH881" s="204"/>
      <c r="FDI881" s="204"/>
      <c r="FDJ881" s="204"/>
      <c r="FDK881" s="204"/>
      <c r="FDL881" s="204"/>
      <c r="FDM881" s="204"/>
      <c r="FDN881" s="204"/>
      <c r="FDO881" s="204"/>
      <c r="FDP881" s="204"/>
      <c r="FDQ881" s="204"/>
      <c r="FDR881" s="204"/>
      <c r="FDS881" s="204"/>
      <c r="FDT881" s="204"/>
      <c r="FDU881" s="204"/>
      <c r="FDV881" s="204"/>
      <c r="FDW881" s="204"/>
      <c r="FDX881" s="204"/>
      <c r="FDY881" s="204"/>
      <c r="FDZ881" s="204"/>
      <c r="FEA881" s="204"/>
      <c r="FEB881" s="204"/>
      <c r="FEC881" s="204"/>
      <c r="FED881" s="204"/>
      <c r="FEE881" s="204"/>
      <c r="FEF881" s="204"/>
      <c r="FEG881" s="204"/>
      <c r="FEH881" s="204"/>
      <c r="FEI881" s="204"/>
      <c r="FEJ881" s="204"/>
      <c r="FEK881" s="204"/>
      <c r="FEL881" s="204"/>
      <c r="FEM881" s="204"/>
      <c r="FEN881" s="204"/>
      <c r="FEO881" s="204"/>
      <c r="FEP881" s="204"/>
      <c r="FEQ881" s="204"/>
      <c r="FER881" s="204"/>
      <c r="FES881" s="204"/>
      <c r="FET881" s="204"/>
      <c r="FEU881" s="204"/>
      <c r="FEV881" s="204"/>
      <c r="FEW881" s="204"/>
      <c r="FEX881" s="204"/>
      <c r="FEY881" s="204"/>
      <c r="FEZ881" s="204"/>
      <c r="FFA881" s="204"/>
      <c r="FFB881" s="204"/>
      <c r="FFC881" s="204"/>
      <c r="FFD881" s="204"/>
      <c r="FFE881" s="204"/>
      <c r="FFF881" s="204"/>
      <c r="FFG881" s="204"/>
      <c r="FFH881" s="204"/>
      <c r="FFI881" s="204"/>
      <c r="FFJ881" s="204"/>
      <c r="FFK881" s="204"/>
      <c r="FFL881" s="204"/>
      <c r="FFM881" s="204"/>
      <c r="FFN881" s="204"/>
      <c r="FFO881" s="204"/>
      <c r="FFP881" s="204"/>
      <c r="FFQ881" s="204"/>
      <c r="FFR881" s="204"/>
      <c r="FFS881" s="204"/>
      <c r="FFT881" s="204"/>
      <c r="FFU881" s="204"/>
      <c r="FFV881" s="204"/>
      <c r="FFW881" s="204"/>
      <c r="FFX881" s="204"/>
      <c r="FFY881" s="204"/>
      <c r="FFZ881" s="204"/>
      <c r="FGA881" s="204"/>
      <c r="FGB881" s="204"/>
      <c r="FGC881" s="204"/>
      <c r="FGD881" s="204"/>
      <c r="FGE881" s="204"/>
      <c r="FGF881" s="204"/>
      <c r="FGG881" s="204"/>
      <c r="FGH881" s="204"/>
      <c r="FGI881" s="204"/>
      <c r="FGJ881" s="204"/>
      <c r="FGK881" s="204"/>
      <c r="FGL881" s="204"/>
      <c r="FGM881" s="204"/>
      <c r="FGN881" s="204"/>
      <c r="FGO881" s="204"/>
      <c r="FGP881" s="204"/>
      <c r="FGQ881" s="204"/>
      <c r="FGR881" s="204"/>
      <c r="FGS881" s="204"/>
      <c r="FGT881" s="204"/>
      <c r="FGU881" s="204"/>
      <c r="FGV881" s="204"/>
      <c r="FGW881" s="204"/>
      <c r="FGX881" s="204"/>
      <c r="FGY881" s="204"/>
      <c r="FGZ881" s="204"/>
      <c r="FHA881" s="204"/>
      <c r="FHB881" s="204"/>
      <c r="FHC881" s="204"/>
      <c r="FHD881" s="204"/>
      <c r="FHE881" s="204"/>
      <c r="FHF881" s="204"/>
      <c r="FHG881" s="204"/>
      <c r="FHH881" s="204"/>
      <c r="FHI881" s="204"/>
      <c r="FHJ881" s="204"/>
      <c r="FHK881" s="204"/>
      <c r="FHL881" s="204"/>
      <c r="FHM881" s="204"/>
      <c r="FHN881" s="204"/>
      <c r="FHO881" s="204"/>
      <c r="FHP881" s="204"/>
      <c r="FHQ881" s="204"/>
      <c r="FHR881" s="204"/>
      <c r="FHS881" s="204"/>
      <c r="FHT881" s="204"/>
      <c r="FHU881" s="204"/>
      <c r="FHV881" s="204"/>
      <c r="FHW881" s="204"/>
      <c r="FHX881" s="204"/>
      <c r="FHY881" s="204"/>
      <c r="FHZ881" s="204"/>
      <c r="FIA881" s="204"/>
      <c r="FIB881" s="204"/>
      <c r="FIC881" s="204"/>
      <c r="FID881" s="204"/>
      <c r="FIE881" s="204"/>
      <c r="FIF881" s="204"/>
      <c r="FIG881" s="204"/>
      <c r="FIH881" s="204"/>
      <c r="FII881" s="204"/>
      <c r="FIJ881" s="204"/>
      <c r="FIK881" s="204"/>
      <c r="FIL881" s="204"/>
      <c r="FIM881" s="204"/>
      <c r="FIN881" s="204"/>
      <c r="FIO881" s="204"/>
      <c r="FIP881" s="204"/>
      <c r="FIQ881" s="204"/>
      <c r="FIR881" s="204"/>
      <c r="FIS881" s="204"/>
      <c r="FIT881" s="204"/>
      <c r="FIU881" s="204"/>
      <c r="FIV881" s="204"/>
      <c r="FIW881" s="204"/>
      <c r="FIX881" s="204"/>
      <c r="FIY881" s="204"/>
      <c r="FIZ881" s="204"/>
      <c r="FJA881" s="204"/>
      <c r="FJB881" s="204"/>
      <c r="FJC881" s="204"/>
      <c r="FJD881" s="204"/>
      <c r="FJE881" s="204"/>
      <c r="FJF881" s="204"/>
      <c r="FJG881" s="204"/>
      <c r="FJH881" s="204"/>
      <c r="FJI881" s="204"/>
      <c r="FJJ881" s="204"/>
      <c r="FJK881" s="204"/>
      <c r="FJL881" s="204"/>
      <c r="FJM881" s="204"/>
      <c r="FJN881" s="204"/>
      <c r="FJO881" s="204"/>
      <c r="FJP881" s="204"/>
      <c r="FJQ881" s="204"/>
      <c r="FJR881" s="204"/>
      <c r="FJS881" s="204"/>
      <c r="FJT881" s="204"/>
      <c r="FJU881" s="204"/>
      <c r="FJV881" s="204"/>
      <c r="FJW881" s="204"/>
      <c r="FJX881" s="204"/>
      <c r="FJY881" s="204"/>
      <c r="FJZ881" s="204"/>
      <c r="FKA881" s="204"/>
      <c r="FKB881" s="204"/>
      <c r="FKC881" s="204"/>
      <c r="FKD881" s="204"/>
      <c r="FKE881" s="204"/>
      <c r="FKF881" s="204"/>
      <c r="FKG881" s="204"/>
      <c r="FKH881" s="204"/>
      <c r="FKI881" s="204"/>
      <c r="FKJ881" s="204"/>
      <c r="FKK881" s="204"/>
      <c r="FKL881" s="204"/>
      <c r="FKM881" s="204"/>
      <c r="FKN881" s="204"/>
      <c r="FKO881" s="204"/>
      <c r="FKP881" s="204"/>
      <c r="FKQ881" s="204"/>
      <c r="FKR881" s="204"/>
      <c r="FKS881" s="204"/>
      <c r="FKT881" s="204"/>
      <c r="FKU881" s="204"/>
      <c r="FKV881" s="204"/>
      <c r="FKW881" s="204"/>
      <c r="FKX881" s="204"/>
      <c r="FKY881" s="204"/>
      <c r="FKZ881" s="204"/>
      <c r="FLA881" s="204"/>
      <c r="FLB881" s="204"/>
      <c r="FLC881" s="204"/>
      <c r="FLD881" s="204"/>
      <c r="FLE881" s="204"/>
      <c r="FLF881" s="204"/>
      <c r="FLG881" s="204"/>
      <c r="FLH881" s="204"/>
      <c r="FLI881" s="204"/>
      <c r="FLJ881" s="204"/>
      <c r="FLK881" s="204"/>
      <c r="FLL881" s="204"/>
      <c r="FLM881" s="204"/>
      <c r="FLN881" s="204"/>
      <c r="FLO881" s="204"/>
      <c r="FLP881" s="204"/>
      <c r="FLQ881" s="204"/>
      <c r="FLR881" s="204"/>
      <c r="FLS881" s="204"/>
      <c r="FLT881" s="204"/>
      <c r="FLU881" s="204"/>
      <c r="FLV881" s="204"/>
      <c r="FLW881" s="204"/>
      <c r="FLX881" s="204"/>
      <c r="FLY881" s="204"/>
      <c r="FLZ881" s="204"/>
      <c r="FMA881" s="204"/>
      <c r="FMB881" s="204"/>
      <c r="FMC881" s="204"/>
      <c r="FMD881" s="204"/>
      <c r="FME881" s="204"/>
      <c r="FMF881" s="204"/>
      <c r="FMG881" s="204"/>
      <c r="FMH881" s="204"/>
      <c r="FMI881" s="204"/>
      <c r="FMJ881" s="204"/>
      <c r="FMK881" s="204"/>
      <c r="FML881" s="204"/>
      <c r="FMM881" s="204"/>
      <c r="FMN881" s="204"/>
      <c r="FMO881" s="204"/>
      <c r="FMP881" s="204"/>
      <c r="FMQ881" s="204"/>
      <c r="FMR881" s="204"/>
      <c r="FMS881" s="204"/>
      <c r="FMT881" s="204"/>
      <c r="FMU881" s="204"/>
      <c r="FMV881" s="204"/>
      <c r="FMW881" s="204"/>
      <c r="FMX881" s="204"/>
      <c r="FMY881" s="204"/>
      <c r="FMZ881" s="204"/>
      <c r="FNA881" s="204"/>
      <c r="FNB881" s="204"/>
      <c r="FNC881" s="204"/>
      <c r="FND881" s="204"/>
      <c r="FNE881" s="204"/>
      <c r="FNF881" s="204"/>
      <c r="FNG881" s="204"/>
      <c r="FNH881" s="204"/>
      <c r="FNI881" s="204"/>
      <c r="FNJ881" s="204"/>
      <c r="FNK881" s="204"/>
      <c r="FNL881" s="204"/>
      <c r="FNM881" s="204"/>
      <c r="FNN881" s="204"/>
      <c r="FNO881" s="204"/>
      <c r="FNP881" s="204"/>
      <c r="FNQ881" s="204"/>
      <c r="FNR881" s="204"/>
      <c r="FNS881" s="204"/>
      <c r="FNT881" s="204"/>
      <c r="FNU881" s="204"/>
      <c r="FNV881" s="204"/>
      <c r="FNW881" s="204"/>
      <c r="FNX881" s="204"/>
      <c r="FNY881" s="204"/>
      <c r="FNZ881" s="204"/>
      <c r="FOA881" s="204"/>
      <c r="FOB881" s="204"/>
      <c r="FOC881" s="204"/>
      <c r="FOD881" s="204"/>
      <c r="FOE881" s="204"/>
      <c r="FOF881" s="204"/>
      <c r="FOG881" s="204"/>
      <c r="FOH881" s="204"/>
      <c r="FOI881" s="204"/>
      <c r="FOJ881" s="204"/>
      <c r="FOK881" s="204"/>
      <c r="FOL881" s="204"/>
      <c r="FOM881" s="204"/>
      <c r="FON881" s="204"/>
      <c r="FOO881" s="204"/>
      <c r="FOP881" s="204"/>
      <c r="FOQ881" s="204"/>
      <c r="FOR881" s="204"/>
      <c r="FOS881" s="204"/>
      <c r="FOT881" s="204"/>
      <c r="FOU881" s="204"/>
      <c r="FOV881" s="204"/>
      <c r="FOW881" s="204"/>
      <c r="FOX881" s="204"/>
      <c r="FOY881" s="204"/>
      <c r="FOZ881" s="204"/>
      <c r="FPA881" s="204"/>
      <c r="FPB881" s="204"/>
      <c r="FPC881" s="204"/>
      <c r="FPD881" s="204"/>
      <c r="FPE881" s="204"/>
      <c r="FPF881" s="204"/>
      <c r="FPG881" s="204"/>
      <c r="FPH881" s="204"/>
      <c r="FPI881" s="204"/>
      <c r="FPJ881" s="204"/>
      <c r="FPK881" s="204"/>
      <c r="FPL881" s="204"/>
      <c r="FPM881" s="204"/>
      <c r="FPN881" s="204"/>
      <c r="FPO881" s="204"/>
      <c r="FPP881" s="204"/>
      <c r="FPQ881" s="204"/>
      <c r="FPR881" s="204"/>
      <c r="FPS881" s="204"/>
      <c r="FPT881" s="204"/>
      <c r="FPU881" s="204"/>
      <c r="FPV881" s="204"/>
      <c r="FPW881" s="204"/>
      <c r="FPX881" s="204"/>
      <c r="FPY881" s="204"/>
      <c r="FPZ881" s="204"/>
      <c r="FQA881" s="204"/>
      <c r="FQB881" s="204"/>
      <c r="FQC881" s="204"/>
      <c r="FQD881" s="204"/>
      <c r="FQE881" s="204"/>
      <c r="FQF881" s="204"/>
      <c r="FQG881" s="204"/>
      <c r="FQH881" s="204"/>
      <c r="FQI881" s="204"/>
      <c r="FQJ881" s="204"/>
      <c r="FQK881" s="204"/>
      <c r="FQL881" s="204"/>
      <c r="FQM881" s="204"/>
      <c r="FQN881" s="204"/>
      <c r="FQO881" s="204"/>
      <c r="FQP881" s="204"/>
      <c r="FQQ881" s="204"/>
      <c r="FQR881" s="204"/>
      <c r="FQS881" s="204"/>
      <c r="FQT881" s="204"/>
      <c r="FQU881" s="204"/>
      <c r="FQV881" s="204"/>
      <c r="FQW881" s="204"/>
      <c r="FQX881" s="204"/>
      <c r="FQY881" s="204"/>
      <c r="FQZ881" s="204"/>
      <c r="FRA881" s="204"/>
      <c r="FRB881" s="204"/>
      <c r="FRC881" s="204"/>
      <c r="FRD881" s="204"/>
      <c r="FRE881" s="204"/>
      <c r="FRF881" s="204"/>
      <c r="FRG881" s="204"/>
      <c r="FRH881" s="204"/>
      <c r="FRI881" s="204"/>
      <c r="FRJ881" s="204"/>
      <c r="FRK881" s="204"/>
      <c r="FRL881" s="204"/>
      <c r="FRM881" s="204"/>
      <c r="FRN881" s="204"/>
      <c r="FRO881" s="204"/>
      <c r="FRP881" s="204"/>
      <c r="FRQ881" s="204"/>
      <c r="FRR881" s="204"/>
      <c r="FRS881" s="204"/>
      <c r="FRT881" s="204"/>
      <c r="FRU881" s="204"/>
      <c r="FRV881" s="204"/>
      <c r="FRW881" s="204"/>
      <c r="FRX881" s="204"/>
      <c r="FRY881" s="204"/>
      <c r="FRZ881" s="204"/>
      <c r="FSA881" s="204"/>
      <c r="FSB881" s="204"/>
      <c r="FSC881" s="204"/>
      <c r="FSD881" s="204"/>
      <c r="FSE881" s="204"/>
      <c r="FSF881" s="204"/>
      <c r="FSG881" s="204"/>
      <c r="FSH881" s="204"/>
      <c r="FSI881" s="204"/>
      <c r="FSJ881" s="204"/>
      <c r="FSK881" s="204"/>
      <c r="FSL881" s="204"/>
      <c r="FSM881" s="204"/>
      <c r="FSN881" s="204"/>
      <c r="FSO881" s="204"/>
      <c r="FSP881" s="204"/>
      <c r="FSQ881" s="204"/>
      <c r="FSR881" s="204"/>
      <c r="FSS881" s="204"/>
      <c r="FST881" s="204"/>
      <c r="FSU881" s="204"/>
      <c r="FSV881" s="204"/>
      <c r="FSW881" s="204"/>
      <c r="FSX881" s="204"/>
      <c r="FSY881" s="204"/>
      <c r="FSZ881" s="204"/>
      <c r="FTA881" s="204"/>
      <c r="FTB881" s="204"/>
      <c r="FTC881" s="204"/>
      <c r="FTD881" s="204"/>
      <c r="FTE881" s="204"/>
      <c r="FTF881" s="204"/>
      <c r="FTG881" s="204"/>
      <c r="FTH881" s="204"/>
      <c r="FTI881" s="204"/>
      <c r="FTJ881" s="204"/>
      <c r="FTK881" s="204"/>
      <c r="FTL881" s="204"/>
      <c r="FTM881" s="204"/>
      <c r="FTN881" s="204"/>
      <c r="FTO881" s="204"/>
      <c r="FTP881" s="204"/>
      <c r="FTQ881" s="204"/>
      <c r="FTR881" s="204"/>
      <c r="FTS881" s="204"/>
      <c r="FTT881" s="204"/>
      <c r="FTU881" s="204"/>
      <c r="FTV881" s="204"/>
      <c r="FTW881" s="204"/>
      <c r="FTX881" s="204"/>
      <c r="FTY881" s="204"/>
      <c r="FTZ881" s="204"/>
      <c r="FUA881" s="204"/>
      <c r="FUB881" s="204"/>
      <c r="FUC881" s="204"/>
      <c r="FUD881" s="204"/>
      <c r="FUE881" s="204"/>
      <c r="FUF881" s="204"/>
      <c r="FUG881" s="204"/>
      <c r="FUH881" s="204"/>
      <c r="FUI881" s="204"/>
      <c r="FUJ881" s="204"/>
      <c r="FUK881" s="204"/>
      <c r="FUL881" s="204"/>
      <c r="FUM881" s="204"/>
      <c r="FUN881" s="204"/>
      <c r="FUO881" s="204"/>
      <c r="FUP881" s="204"/>
      <c r="FUQ881" s="204"/>
      <c r="FUR881" s="204"/>
      <c r="FUS881" s="204"/>
      <c r="FUT881" s="204"/>
      <c r="FUU881" s="204"/>
      <c r="FUV881" s="204"/>
      <c r="FUW881" s="204"/>
      <c r="FUX881" s="204"/>
      <c r="FUY881" s="204"/>
      <c r="FUZ881" s="204"/>
      <c r="FVA881" s="204"/>
      <c r="FVB881" s="204"/>
      <c r="FVC881" s="204"/>
      <c r="FVD881" s="204"/>
      <c r="FVE881" s="204"/>
      <c r="FVF881" s="204"/>
      <c r="FVG881" s="204"/>
      <c r="FVH881" s="204"/>
      <c r="FVI881" s="204"/>
      <c r="FVJ881" s="204"/>
      <c r="FVK881" s="204"/>
      <c r="FVL881" s="204"/>
      <c r="FVM881" s="204"/>
      <c r="FVN881" s="204"/>
      <c r="FVO881" s="204"/>
      <c r="FVP881" s="204"/>
      <c r="FVQ881" s="204"/>
      <c r="FVR881" s="204"/>
      <c r="FVS881" s="204"/>
      <c r="FVT881" s="204"/>
      <c r="FVU881" s="204"/>
      <c r="FVV881" s="204"/>
      <c r="FVW881" s="204"/>
      <c r="FVX881" s="204"/>
      <c r="FVY881" s="204"/>
      <c r="FVZ881" s="204"/>
      <c r="FWA881" s="204"/>
      <c r="FWB881" s="204"/>
      <c r="FWC881" s="204"/>
      <c r="FWD881" s="204"/>
      <c r="FWE881" s="204"/>
      <c r="FWF881" s="204"/>
      <c r="FWG881" s="204"/>
      <c r="FWH881" s="204"/>
      <c r="FWI881" s="204"/>
      <c r="FWJ881" s="204"/>
      <c r="FWK881" s="204"/>
      <c r="FWL881" s="204"/>
      <c r="FWM881" s="204"/>
      <c r="FWN881" s="204"/>
      <c r="FWO881" s="204"/>
      <c r="FWP881" s="204"/>
      <c r="FWQ881" s="204"/>
      <c r="FWR881" s="204"/>
      <c r="FWS881" s="204"/>
      <c r="FWT881" s="204"/>
      <c r="FWU881" s="204"/>
      <c r="FWV881" s="204"/>
      <c r="FWW881" s="204"/>
      <c r="FWX881" s="204"/>
      <c r="FWY881" s="204"/>
      <c r="FWZ881" s="204"/>
      <c r="FXA881" s="204"/>
      <c r="FXB881" s="204"/>
      <c r="FXC881" s="204"/>
      <c r="FXD881" s="204"/>
      <c r="FXE881" s="204"/>
      <c r="FXF881" s="204"/>
      <c r="FXG881" s="204"/>
      <c r="FXH881" s="204"/>
      <c r="FXI881" s="204"/>
      <c r="FXJ881" s="204"/>
      <c r="FXK881" s="204"/>
      <c r="FXL881" s="204"/>
      <c r="FXM881" s="204"/>
      <c r="FXN881" s="204"/>
      <c r="FXO881" s="204"/>
      <c r="FXP881" s="204"/>
      <c r="FXQ881" s="204"/>
      <c r="FXR881" s="204"/>
      <c r="FXS881" s="204"/>
      <c r="FXT881" s="204"/>
      <c r="FXU881" s="204"/>
      <c r="FXV881" s="204"/>
      <c r="FXW881" s="204"/>
      <c r="FXX881" s="204"/>
      <c r="FXY881" s="204"/>
      <c r="FXZ881" s="204"/>
      <c r="FYA881" s="204"/>
      <c r="FYB881" s="204"/>
      <c r="FYC881" s="204"/>
      <c r="FYD881" s="204"/>
      <c r="FYE881" s="204"/>
      <c r="FYF881" s="204"/>
      <c r="FYG881" s="204"/>
      <c r="FYH881" s="204"/>
      <c r="FYI881" s="204"/>
      <c r="FYJ881" s="204"/>
      <c r="FYK881" s="204"/>
      <c r="FYL881" s="204"/>
      <c r="FYM881" s="204"/>
      <c r="FYN881" s="204"/>
      <c r="FYO881" s="204"/>
      <c r="FYP881" s="204"/>
      <c r="FYQ881" s="204"/>
      <c r="FYR881" s="204"/>
      <c r="FYS881" s="204"/>
      <c r="FYT881" s="204"/>
      <c r="FYU881" s="204"/>
      <c r="FYV881" s="204"/>
      <c r="FYW881" s="204"/>
      <c r="FYX881" s="204"/>
      <c r="FYY881" s="204"/>
      <c r="FYZ881" s="204"/>
      <c r="FZA881" s="204"/>
      <c r="FZB881" s="204"/>
      <c r="FZC881" s="204"/>
      <c r="FZD881" s="204"/>
      <c r="FZE881" s="204"/>
      <c r="FZF881" s="204"/>
      <c r="FZG881" s="204"/>
      <c r="FZH881" s="204"/>
      <c r="FZI881" s="204"/>
      <c r="FZJ881" s="204"/>
      <c r="FZK881" s="204"/>
      <c r="FZL881" s="204"/>
      <c r="FZM881" s="204"/>
      <c r="FZN881" s="204"/>
      <c r="FZO881" s="204"/>
      <c r="FZP881" s="204"/>
      <c r="FZQ881" s="204"/>
      <c r="FZR881" s="204"/>
      <c r="FZS881" s="204"/>
      <c r="FZT881" s="204"/>
      <c r="FZU881" s="204"/>
      <c r="FZV881" s="204"/>
      <c r="FZW881" s="204"/>
      <c r="FZX881" s="204"/>
      <c r="FZY881" s="204"/>
      <c r="FZZ881" s="204"/>
      <c r="GAA881" s="204"/>
      <c r="GAB881" s="204"/>
      <c r="GAC881" s="204"/>
      <c r="GAD881" s="204"/>
      <c r="GAE881" s="204"/>
      <c r="GAF881" s="204"/>
      <c r="GAG881" s="204"/>
      <c r="GAH881" s="204"/>
      <c r="GAI881" s="204"/>
      <c r="GAJ881" s="204"/>
      <c r="GAK881" s="204"/>
      <c r="GAL881" s="204"/>
      <c r="GAM881" s="204"/>
      <c r="GAN881" s="204"/>
      <c r="GAO881" s="204"/>
      <c r="GAP881" s="204"/>
      <c r="GAQ881" s="204"/>
      <c r="GAR881" s="204"/>
      <c r="GAS881" s="204"/>
      <c r="GAT881" s="204"/>
      <c r="GAU881" s="204"/>
      <c r="GAV881" s="204"/>
      <c r="GAW881" s="204"/>
      <c r="GAX881" s="204"/>
      <c r="GAY881" s="204"/>
      <c r="GAZ881" s="204"/>
      <c r="GBA881" s="204"/>
      <c r="GBB881" s="204"/>
      <c r="GBC881" s="204"/>
      <c r="GBD881" s="204"/>
      <c r="GBE881" s="204"/>
      <c r="GBF881" s="204"/>
      <c r="GBG881" s="204"/>
      <c r="GBH881" s="204"/>
      <c r="GBI881" s="204"/>
      <c r="GBJ881" s="204"/>
      <c r="GBK881" s="204"/>
      <c r="GBL881" s="204"/>
      <c r="GBM881" s="204"/>
      <c r="GBN881" s="204"/>
      <c r="GBO881" s="204"/>
      <c r="GBP881" s="204"/>
      <c r="GBQ881" s="204"/>
      <c r="GBR881" s="204"/>
      <c r="GBS881" s="204"/>
      <c r="GBT881" s="204"/>
      <c r="GBU881" s="204"/>
      <c r="GBV881" s="204"/>
      <c r="GBW881" s="204"/>
      <c r="GBX881" s="204"/>
      <c r="GBY881" s="204"/>
      <c r="GBZ881" s="204"/>
      <c r="GCA881" s="204"/>
      <c r="GCB881" s="204"/>
      <c r="GCC881" s="204"/>
      <c r="GCD881" s="204"/>
      <c r="GCE881" s="204"/>
      <c r="GCF881" s="204"/>
      <c r="GCG881" s="204"/>
      <c r="GCH881" s="204"/>
      <c r="GCI881" s="204"/>
      <c r="GCJ881" s="204"/>
      <c r="GCK881" s="204"/>
      <c r="GCL881" s="204"/>
      <c r="GCM881" s="204"/>
      <c r="GCN881" s="204"/>
      <c r="GCO881" s="204"/>
      <c r="GCP881" s="204"/>
      <c r="GCQ881" s="204"/>
      <c r="GCR881" s="204"/>
      <c r="GCS881" s="204"/>
      <c r="GCT881" s="204"/>
      <c r="GCU881" s="204"/>
      <c r="GCV881" s="204"/>
      <c r="GCW881" s="204"/>
      <c r="GCX881" s="204"/>
      <c r="GCY881" s="204"/>
      <c r="GCZ881" s="204"/>
      <c r="GDA881" s="204"/>
      <c r="GDB881" s="204"/>
      <c r="GDC881" s="204"/>
      <c r="GDD881" s="204"/>
      <c r="GDE881" s="204"/>
      <c r="GDF881" s="204"/>
      <c r="GDG881" s="204"/>
      <c r="GDH881" s="204"/>
      <c r="GDI881" s="204"/>
      <c r="GDJ881" s="204"/>
      <c r="GDK881" s="204"/>
      <c r="GDL881" s="204"/>
      <c r="GDM881" s="204"/>
      <c r="GDN881" s="204"/>
      <c r="GDO881" s="204"/>
      <c r="GDP881" s="204"/>
      <c r="GDQ881" s="204"/>
      <c r="GDR881" s="204"/>
      <c r="GDS881" s="204"/>
      <c r="GDT881" s="204"/>
      <c r="GDU881" s="204"/>
      <c r="GDV881" s="204"/>
      <c r="GDW881" s="204"/>
      <c r="GDX881" s="204"/>
      <c r="GDY881" s="204"/>
      <c r="GDZ881" s="204"/>
      <c r="GEA881" s="204"/>
      <c r="GEB881" s="204"/>
      <c r="GEC881" s="204"/>
      <c r="GED881" s="204"/>
      <c r="GEE881" s="204"/>
      <c r="GEF881" s="204"/>
      <c r="GEG881" s="204"/>
      <c r="GEH881" s="204"/>
      <c r="GEI881" s="204"/>
      <c r="GEJ881" s="204"/>
      <c r="GEK881" s="204"/>
      <c r="GEL881" s="204"/>
      <c r="GEM881" s="204"/>
      <c r="GEN881" s="204"/>
      <c r="GEO881" s="204"/>
      <c r="GEP881" s="204"/>
      <c r="GEQ881" s="204"/>
      <c r="GER881" s="204"/>
      <c r="GES881" s="204"/>
      <c r="GET881" s="204"/>
      <c r="GEU881" s="204"/>
      <c r="GEV881" s="204"/>
      <c r="GEW881" s="204"/>
      <c r="GEX881" s="204"/>
      <c r="GEY881" s="204"/>
      <c r="GEZ881" s="204"/>
      <c r="GFA881" s="204"/>
      <c r="GFB881" s="204"/>
      <c r="GFC881" s="204"/>
      <c r="GFD881" s="204"/>
      <c r="GFE881" s="204"/>
      <c r="GFF881" s="204"/>
      <c r="GFG881" s="204"/>
      <c r="GFH881" s="204"/>
      <c r="GFI881" s="204"/>
      <c r="GFJ881" s="204"/>
      <c r="GFK881" s="204"/>
      <c r="GFL881" s="204"/>
      <c r="GFM881" s="204"/>
      <c r="GFN881" s="204"/>
      <c r="GFO881" s="204"/>
      <c r="GFP881" s="204"/>
      <c r="GFQ881" s="204"/>
      <c r="GFR881" s="204"/>
      <c r="GFS881" s="204"/>
      <c r="GFT881" s="204"/>
      <c r="GFU881" s="204"/>
      <c r="GFV881" s="204"/>
      <c r="GFW881" s="204"/>
      <c r="GFX881" s="204"/>
      <c r="GFY881" s="204"/>
      <c r="GFZ881" s="204"/>
      <c r="GGA881" s="204"/>
      <c r="GGB881" s="204"/>
      <c r="GGC881" s="204"/>
      <c r="GGD881" s="204"/>
      <c r="GGE881" s="204"/>
      <c r="GGF881" s="204"/>
      <c r="GGG881" s="204"/>
      <c r="GGH881" s="204"/>
      <c r="GGI881" s="204"/>
      <c r="GGJ881" s="204"/>
      <c r="GGK881" s="204"/>
      <c r="GGL881" s="204"/>
      <c r="GGM881" s="204"/>
      <c r="GGN881" s="204"/>
      <c r="GGO881" s="204"/>
      <c r="GGP881" s="204"/>
      <c r="GGQ881" s="204"/>
      <c r="GGR881" s="204"/>
      <c r="GGS881" s="204"/>
      <c r="GGT881" s="204"/>
      <c r="GGU881" s="204"/>
      <c r="GGV881" s="204"/>
      <c r="GGW881" s="204"/>
      <c r="GGX881" s="204"/>
      <c r="GGY881" s="204"/>
      <c r="GGZ881" s="204"/>
      <c r="GHA881" s="204"/>
      <c r="GHB881" s="204"/>
      <c r="GHC881" s="204"/>
      <c r="GHD881" s="204"/>
      <c r="GHE881" s="204"/>
      <c r="GHF881" s="204"/>
      <c r="GHG881" s="204"/>
      <c r="GHH881" s="204"/>
      <c r="GHI881" s="204"/>
      <c r="GHJ881" s="204"/>
      <c r="GHK881" s="204"/>
      <c r="GHL881" s="204"/>
      <c r="GHM881" s="204"/>
      <c r="GHN881" s="204"/>
      <c r="GHO881" s="204"/>
      <c r="GHP881" s="204"/>
      <c r="GHQ881" s="204"/>
      <c r="GHR881" s="204"/>
      <c r="GHS881" s="204"/>
      <c r="GHT881" s="204"/>
      <c r="GHU881" s="204"/>
      <c r="GHV881" s="204"/>
      <c r="GHW881" s="204"/>
      <c r="GHX881" s="204"/>
      <c r="GHY881" s="204"/>
      <c r="GHZ881" s="204"/>
      <c r="GIA881" s="204"/>
      <c r="GIB881" s="204"/>
      <c r="GIC881" s="204"/>
      <c r="GID881" s="204"/>
      <c r="GIE881" s="204"/>
      <c r="GIF881" s="204"/>
      <c r="GIG881" s="204"/>
      <c r="GIH881" s="204"/>
      <c r="GII881" s="204"/>
      <c r="GIJ881" s="204"/>
      <c r="GIK881" s="204"/>
      <c r="GIL881" s="204"/>
      <c r="GIM881" s="204"/>
      <c r="GIN881" s="204"/>
      <c r="GIO881" s="204"/>
      <c r="GIP881" s="204"/>
      <c r="GIQ881" s="204"/>
      <c r="GIR881" s="204"/>
      <c r="GIS881" s="204"/>
      <c r="GIT881" s="204"/>
      <c r="GIU881" s="204"/>
      <c r="GIV881" s="204"/>
      <c r="GIW881" s="204"/>
      <c r="GIX881" s="204"/>
      <c r="GIY881" s="204"/>
      <c r="GIZ881" s="204"/>
      <c r="GJA881" s="204"/>
      <c r="GJB881" s="204"/>
      <c r="GJC881" s="204"/>
      <c r="GJD881" s="204"/>
      <c r="GJE881" s="204"/>
      <c r="GJF881" s="204"/>
      <c r="GJG881" s="204"/>
      <c r="GJH881" s="204"/>
      <c r="GJI881" s="204"/>
      <c r="GJJ881" s="204"/>
      <c r="GJK881" s="204"/>
      <c r="GJL881" s="204"/>
      <c r="GJM881" s="204"/>
      <c r="GJN881" s="204"/>
      <c r="GJO881" s="204"/>
      <c r="GJP881" s="204"/>
      <c r="GJQ881" s="204"/>
      <c r="GJR881" s="204"/>
      <c r="GJS881" s="204"/>
      <c r="GJT881" s="204"/>
      <c r="GJU881" s="204"/>
      <c r="GJV881" s="204"/>
      <c r="GJW881" s="204"/>
      <c r="GJX881" s="204"/>
      <c r="GJY881" s="204"/>
      <c r="GJZ881" s="204"/>
      <c r="GKA881" s="204"/>
      <c r="GKB881" s="204"/>
      <c r="GKC881" s="204"/>
      <c r="GKD881" s="204"/>
      <c r="GKE881" s="204"/>
      <c r="GKF881" s="204"/>
      <c r="GKG881" s="204"/>
      <c r="GKH881" s="204"/>
      <c r="GKI881" s="204"/>
      <c r="GKJ881" s="204"/>
      <c r="GKK881" s="204"/>
      <c r="GKL881" s="204"/>
      <c r="GKM881" s="204"/>
      <c r="GKN881" s="204"/>
      <c r="GKO881" s="204"/>
      <c r="GKP881" s="204"/>
      <c r="GKQ881" s="204"/>
      <c r="GKR881" s="204"/>
      <c r="GKS881" s="204"/>
      <c r="GKT881" s="204"/>
      <c r="GKU881" s="204"/>
      <c r="GKV881" s="204"/>
      <c r="GKW881" s="204"/>
      <c r="GKX881" s="204"/>
      <c r="GKY881" s="204"/>
      <c r="GKZ881" s="204"/>
      <c r="GLA881" s="204"/>
      <c r="GLB881" s="204"/>
      <c r="GLC881" s="204"/>
      <c r="GLD881" s="204"/>
      <c r="GLE881" s="204"/>
      <c r="GLF881" s="204"/>
      <c r="GLG881" s="204"/>
      <c r="GLH881" s="204"/>
      <c r="GLI881" s="204"/>
      <c r="GLJ881" s="204"/>
      <c r="GLK881" s="204"/>
      <c r="GLL881" s="204"/>
      <c r="GLM881" s="204"/>
      <c r="GLN881" s="204"/>
      <c r="GLO881" s="204"/>
      <c r="GLP881" s="204"/>
      <c r="GLQ881" s="204"/>
      <c r="GLR881" s="204"/>
      <c r="GLS881" s="204"/>
      <c r="GLT881" s="204"/>
      <c r="GLU881" s="204"/>
      <c r="GLV881" s="204"/>
      <c r="GLW881" s="204"/>
      <c r="GLX881" s="204"/>
      <c r="GLY881" s="204"/>
      <c r="GLZ881" s="204"/>
      <c r="GMA881" s="204"/>
      <c r="GMB881" s="204"/>
      <c r="GMC881" s="204"/>
      <c r="GMD881" s="204"/>
      <c r="GME881" s="204"/>
      <c r="GMF881" s="204"/>
      <c r="GMG881" s="204"/>
      <c r="GMH881" s="204"/>
      <c r="GMI881" s="204"/>
      <c r="GMJ881" s="204"/>
      <c r="GMK881" s="204"/>
      <c r="GML881" s="204"/>
      <c r="GMM881" s="204"/>
      <c r="GMN881" s="204"/>
      <c r="GMO881" s="204"/>
      <c r="GMP881" s="204"/>
      <c r="GMQ881" s="204"/>
      <c r="GMR881" s="204"/>
      <c r="GMS881" s="204"/>
      <c r="GMT881" s="204"/>
      <c r="GMU881" s="204"/>
      <c r="GMV881" s="204"/>
      <c r="GMW881" s="204"/>
      <c r="GMX881" s="204"/>
      <c r="GMY881" s="204"/>
      <c r="GMZ881" s="204"/>
      <c r="GNA881" s="204"/>
      <c r="GNB881" s="204"/>
      <c r="GNC881" s="204"/>
      <c r="GND881" s="204"/>
      <c r="GNE881" s="204"/>
      <c r="GNF881" s="204"/>
      <c r="GNG881" s="204"/>
      <c r="GNH881" s="204"/>
      <c r="GNI881" s="204"/>
      <c r="GNJ881" s="204"/>
      <c r="GNK881" s="204"/>
      <c r="GNL881" s="204"/>
      <c r="GNM881" s="204"/>
      <c r="GNN881" s="204"/>
      <c r="GNO881" s="204"/>
      <c r="GNP881" s="204"/>
      <c r="GNQ881" s="204"/>
      <c r="GNR881" s="204"/>
      <c r="GNS881" s="204"/>
      <c r="GNT881" s="204"/>
      <c r="GNU881" s="204"/>
      <c r="GNV881" s="204"/>
      <c r="GNW881" s="204"/>
      <c r="GNX881" s="204"/>
      <c r="GNY881" s="204"/>
      <c r="GNZ881" s="204"/>
      <c r="GOA881" s="204"/>
      <c r="GOB881" s="204"/>
      <c r="GOC881" s="204"/>
      <c r="GOD881" s="204"/>
      <c r="GOE881" s="204"/>
      <c r="GOF881" s="204"/>
      <c r="GOG881" s="204"/>
      <c r="GOH881" s="204"/>
      <c r="GOI881" s="204"/>
      <c r="GOJ881" s="204"/>
      <c r="GOK881" s="204"/>
      <c r="GOL881" s="204"/>
      <c r="GOM881" s="204"/>
      <c r="GON881" s="204"/>
      <c r="GOO881" s="204"/>
      <c r="GOP881" s="204"/>
      <c r="GOQ881" s="204"/>
      <c r="GOR881" s="204"/>
      <c r="GOS881" s="204"/>
      <c r="GOT881" s="204"/>
      <c r="GOU881" s="204"/>
      <c r="GOV881" s="204"/>
      <c r="GOW881" s="204"/>
      <c r="GOX881" s="204"/>
      <c r="GOY881" s="204"/>
      <c r="GOZ881" s="204"/>
      <c r="GPA881" s="204"/>
      <c r="GPB881" s="204"/>
      <c r="GPC881" s="204"/>
      <c r="GPD881" s="204"/>
      <c r="GPE881" s="204"/>
      <c r="GPF881" s="204"/>
      <c r="GPG881" s="204"/>
      <c r="GPH881" s="204"/>
      <c r="GPI881" s="204"/>
      <c r="GPJ881" s="204"/>
      <c r="GPK881" s="204"/>
      <c r="GPL881" s="204"/>
      <c r="GPM881" s="204"/>
      <c r="GPN881" s="204"/>
      <c r="GPO881" s="204"/>
      <c r="GPP881" s="204"/>
      <c r="GPQ881" s="204"/>
      <c r="GPR881" s="204"/>
      <c r="GPS881" s="204"/>
      <c r="GPT881" s="204"/>
      <c r="GPU881" s="204"/>
      <c r="GPV881" s="204"/>
      <c r="GPW881" s="204"/>
      <c r="GPX881" s="204"/>
      <c r="GPY881" s="204"/>
      <c r="GPZ881" s="204"/>
      <c r="GQA881" s="204"/>
      <c r="GQB881" s="204"/>
      <c r="GQC881" s="204"/>
      <c r="GQD881" s="204"/>
      <c r="GQE881" s="204"/>
      <c r="GQF881" s="204"/>
      <c r="GQG881" s="204"/>
      <c r="GQH881" s="204"/>
      <c r="GQI881" s="204"/>
      <c r="GQJ881" s="204"/>
      <c r="GQK881" s="204"/>
      <c r="GQL881" s="204"/>
      <c r="GQM881" s="204"/>
      <c r="GQN881" s="204"/>
      <c r="GQO881" s="204"/>
      <c r="GQP881" s="204"/>
      <c r="GQQ881" s="204"/>
      <c r="GQR881" s="204"/>
      <c r="GQS881" s="204"/>
      <c r="GQT881" s="204"/>
      <c r="GQU881" s="204"/>
      <c r="GQV881" s="204"/>
      <c r="GQW881" s="204"/>
      <c r="GQX881" s="204"/>
      <c r="GQY881" s="204"/>
      <c r="GQZ881" s="204"/>
      <c r="GRA881" s="204"/>
      <c r="GRB881" s="204"/>
      <c r="GRC881" s="204"/>
      <c r="GRD881" s="204"/>
      <c r="GRE881" s="204"/>
      <c r="GRF881" s="204"/>
      <c r="GRG881" s="204"/>
      <c r="GRH881" s="204"/>
      <c r="GRI881" s="204"/>
      <c r="GRJ881" s="204"/>
      <c r="GRK881" s="204"/>
      <c r="GRL881" s="204"/>
      <c r="GRM881" s="204"/>
      <c r="GRN881" s="204"/>
      <c r="GRO881" s="204"/>
      <c r="GRP881" s="204"/>
      <c r="GRQ881" s="204"/>
      <c r="GRR881" s="204"/>
      <c r="GRS881" s="204"/>
      <c r="GRT881" s="204"/>
      <c r="GRU881" s="204"/>
      <c r="GRV881" s="204"/>
      <c r="GRW881" s="204"/>
      <c r="GRX881" s="204"/>
      <c r="GRY881" s="204"/>
      <c r="GRZ881" s="204"/>
      <c r="GSA881" s="204"/>
      <c r="GSB881" s="204"/>
      <c r="GSC881" s="204"/>
      <c r="GSD881" s="204"/>
      <c r="GSE881" s="204"/>
      <c r="GSF881" s="204"/>
      <c r="GSG881" s="204"/>
      <c r="GSH881" s="204"/>
      <c r="GSI881" s="204"/>
      <c r="GSJ881" s="204"/>
      <c r="GSK881" s="204"/>
      <c r="GSL881" s="204"/>
      <c r="GSM881" s="204"/>
      <c r="GSN881" s="204"/>
      <c r="GSO881" s="204"/>
      <c r="GSP881" s="204"/>
      <c r="GSQ881" s="204"/>
      <c r="GSR881" s="204"/>
      <c r="GSS881" s="204"/>
      <c r="GST881" s="204"/>
      <c r="GSU881" s="204"/>
      <c r="GSV881" s="204"/>
      <c r="GSW881" s="204"/>
      <c r="GSX881" s="204"/>
      <c r="GSY881" s="204"/>
      <c r="GSZ881" s="204"/>
      <c r="GTA881" s="204"/>
      <c r="GTB881" s="204"/>
      <c r="GTC881" s="204"/>
      <c r="GTD881" s="204"/>
      <c r="GTE881" s="204"/>
      <c r="GTF881" s="204"/>
      <c r="GTG881" s="204"/>
      <c r="GTH881" s="204"/>
      <c r="GTI881" s="204"/>
      <c r="GTJ881" s="204"/>
      <c r="GTK881" s="204"/>
      <c r="GTL881" s="204"/>
      <c r="GTM881" s="204"/>
      <c r="GTN881" s="204"/>
      <c r="GTO881" s="204"/>
      <c r="GTP881" s="204"/>
      <c r="GTQ881" s="204"/>
      <c r="GTR881" s="204"/>
      <c r="GTS881" s="204"/>
      <c r="GTT881" s="204"/>
      <c r="GTU881" s="204"/>
      <c r="GTV881" s="204"/>
      <c r="GTW881" s="204"/>
      <c r="GTX881" s="204"/>
      <c r="GTY881" s="204"/>
      <c r="GTZ881" s="204"/>
      <c r="GUA881" s="204"/>
      <c r="GUB881" s="204"/>
      <c r="GUC881" s="204"/>
      <c r="GUD881" s="204"/>
      <c r="GUE881" s="204"/>
      <c r="GUF881" s="204"/>
      <c r="GUG881" s="204"/>
      <c r="GUH881" s="204"/>
      <c r="GUI881" s="204"/>
      <c r="GUJ881" s="204"/>
      <c r="GUK881" s="204"/>
      <c r="GUL881" s="204"/>
      <c r="GUM881" s="204"/>
      <c r="GUN881" s="204"/>
      <c r="GUO881" s="204"/>
      <c r="GUP881" s="204"/>
      <c r="GUQ881" s="204"/>
      <c r="GUR881" s="204"/>
      <c r="GUS881" s="204"/>
      <c r="GUT881" s="204"/>
      <c r="GUU881" s="204"/>
      <c r="GUV881" s="204"/>
      <c r="GUW881" s="204"/>
      <c r="GUX881" s="204"/>
      <c r="GUY881" s="204"/>
      <c r="GUZ881" s="204"/>
      <c r="GVA881" s="204"/>
      <c r="GVB881" s="204"/>
      <c r="GVC881" s="204"/>
      <c r="GVD881" s="204"/>
      <c r="GVE881" s="204"/>
      <c r="GVF881" s="204"/>
      <c r="GVG881" s="204"/>
      <c r="GVH881" s="204"/>
      <c r="GVI881" s="204"/>
      <c r="GVJ881" s="204"/>
      <c r="GVK881" s="204"/>
      <c r="GVL881" s="204"/>
      <c r="GVM881" s="204"/>
      <c r="GVN881" s="204"/>
      <c r="GVO881" s="204"/>
      <c r="GVP881" s="204"/>
      <c r="GVQ881" s="204"/>
      <c r="GVR881" s="204"/>
      <c r="GVS881" s="204"/>
      <c r="GVT881" s="204"/>
      <c r="GVU881" s="204"/>
      <c r="GVV881" s="204"/>
      <c r="GVW881" s="204"/>
      <c r="GVX881" s="204"/>
      <c r="GVY881" s="204"/>
      <c r="GVZ881" s="204"/>
      <c r="GWA881" s="204"/>
      <c r="GWB881" s="204"/>
      <c r="GWC881" s="204"/>
      <c r="GWD881" s="204"/>
      <c r="GWE881" s="204"/>
      <c r="GWF881" s="204"/>
      <c r="GWG881" s="204"/>
      <c r="GWH881" s="204"/>
      <c r="GWI881" s="204"/>
      <c r="GWJ881" s="204"/>
      <c r="GWK881" s="204"/>
      <c r="GWL881" s="204"/>
      <c r="GWM881" s="204"/>
      <c r="GWN881" s="204"/>
      <c r="GWO881" s="204"/>
      <c r="GWP881" s="204"/>
      <c r="GWQ881" s="204"/>
      <c r="GWR881" s="204"/>
      <c r="GWS881" s="204"/>
      <c r="GWT881" s="204"/>
      <c r="GWU881" s="204"/>
      <c r="GWV881" s="204"/>
      <c r="GWW881" s="204"/>
      <c r="GWX881" s="204"/>
      <c r="GWY881" s="204"/>
      <c r="GWZ881" s="204"/>
      <c r="GXA881" s="204"/>
      <c r="GXB881" s="204"/>
      <c r="GXC881" s="204"/>
      <c r="GXD881" s="204"/>
      <c r="GXE881" s="204"/>
      <c r="GXF881" s="204"/>
      <c r="GXG881" s="204"/>
      <c r="GXH881" s="204"/>
      <c r="GXI881" s="204"/>
      <c r="GXJ881" s="204"/>
      <c r="GXK881" s="204"/>
      <c r="GXL881" s="204"/>
      <c r="GXM881" s="204"/>
      <c r="GXN881" s="204"/>
      <c r="GXO881" s="204"/>
      <c r="GXP881" s="204"/>
      <c r="GXQ881" s="204"/>
      <c r="GXR881" s="204"/>
      <c r="GXS881" s="204"/>
      <c r="GXT881" s="204"/>
      <c r="GXU881" s="204"/>
      <c r="GXV881" s="204"/>
      <c r="GXW881" s="204"/>
      <c r="GXX881" s="204"/>
      <c r="GXY881" s="204"/>
      <c r="GXZ881" s="204"/>
      <c r="GYA881" s="204"/>
      <c r="GYB881" s="204"/>
      <c r="GYC881" s="204"/>
      <c r="GYD881" s="204"/>
      <c r="GYE881" s="204"/>
      <c r="GYF881" s="204"/>
      <c r="GYG881" s="204"/>
      <c r="GYH881" s="204"/>
      <c r="GYI881" s="204"/>
      <c r="GYJ881" s="204"/>
      <c r="GYK881" s="204"/>
      <c r="GYL881" s="204"/>
      <c r="GYM881" s="204"/>
      <c r="GYN881" s="204"/>
      <c r="GYO881" s="204"/>
      <c r="GYP881" s="204"/>
      <c r="GYQ881" s="204"/>
      <c r="GYR881" s="204"/>
      <c r="GYS881" s="204"/>
      <c r="GYT881" s="204"/>
      <c r="GYU881" s="204"/>
      <c r="GYV881" s="204"/>
      <c r="GYW881" s="204"/>
      <c r="GYX881" s="204"/>
      <c r="GYY881" s="204"/>
      <c r="GYZ881" s="204"/>
      <c r="GZA881" s="204"/>
      <c r="GZB881" s="204"/>
      <c r="GZC881" s="204"/>
      <c r="GZD881" s="204"/>
      <c r="GZE881" s="204"/>
      <c r="GZF881" s="204"/>
      <c r="GZG881" s="204"/>
      <c r="GZH881" s="204"/>
      <c r="GZI881" s="204"/>
      <c r="GZJ881" s="204"/>
      <c r="GZK881" s="204"/>
      <c r="GZL881" s="204"/>
      <c r="GZM881" s="204"/>
      <c r="GZN881" s="204"/>
      <c r="GZO881" s="204"/>
      <c r="GZP881" s="204"/>
      <c r="GZQ881" s="204"/>
      <c r="GZR881" s="204"/>
      <c r="GZS881" s="204"/>
      <c r="GZT881" s="204"/>
      <c r="GZU881" s="204"/>
      <c r="GZV881" s="204"/>
      <c r="GZW881" s="204"/>
      <c r="GZX881" s="204"/>
      <c r="GZY881" s="204"/>
      <c r="GZZ881" s="204"/>
      <c r="HAA881" s="204"/>
      <c r="HAB881" s="204"/>
      <c r="HAC881" s="204"/>
      <c r="HAD881" s="204"/>
      <c r="HAE881" s="204"/>
      <c r="HAF881" s="204"/>
      <c r="HAG881" s="204"/>
      <c r="HAH881" s="204"/>
      <c r="HAI881" s="204"/>
      <c r="HAJ881" s="204"/>
      <c r="HAK881" s="204"/>
      <c r="HAL881" s="204"/>
      <c r="HAM881" s="204"/>
      <c r="HAN881" s="204"/>
      <c r="HAO881" s="204"/>
      <c r="HAP881" s="204"/>
      <c r="HAQ881" s="204"/>
      <c r="HAR881" s="204"/>
      <c r="HAS881" s="204"/>
      <c r="HAT881" s="204"/>
      <c r="HAU881" s="204"/>
      <c r="HAV881" s="204"/>
      <c r="HAW881" s="204"/>
      <c r="HAX881" s="204"/>
      <c r="HAY881" s="204"/>
      <c r="HAZ881" s="204"/>
      <c r="HBA881" s="204"/>
      <c r="HBB881" s="204"/>
      <c r="HBC881" s="204"/>
      <c r="HBD881" s="204"/>
      <c r="HBE881" s="204"/>
      <c r="HBF881" s="204"/>
      <c r="HBG881" s="204"/>
      <c r="HBH881" s="204"/>
      <c r="HBI881" s="204"/>
      <c r="HBJ881" s="204"/>
      <c r="HBK881" s="204"/>
      <c r="HBL881" s="204"/>
      <c r="HBM881" s="204"/>
      <c r="HBN881" s="204"/>
      <c r="HBO881" s="204"/>
      <c r="HBP881" s="204"/>
      <c r="HBQ881" s="204"/>
      <c r="HBR881" s="204"/>
      <c r="HBS881" s="204"/>
      <c r="HBT881" s="204"/>
      <c r="HBU881" s="204"/>
      <c r="HBV881" s="204"/>
      <c r="HBW881" s="204"/>
      <c r="HBX881" s="204"/>
      <c r="HBY881" s="204"/>
      <c r="HBZ881" s="204"/>
      <c r="HCA881" s="204"/>
      <c r="HCB881" s="204"/>
      <c r="HCC881" s="204"/>
      <c r="HCD881" s="204"/>
      <c r="HCE881" s="204"/>
      <c r="HCF881" s="204"/>
      <c r="HCG881" s="204"/>
      <c r="HCH881" s="204"/>
      <c r="HCI881" s="204"/>
      <c r="HCJ881" s="204"/>
      <c r="HCK881" s="204"/>
      <c r="HCL881" s="204"/>
      <c r="HCM881" s="204"/>
      <c r="HCN881" s="204"/>
      <c r="HCO881" s="204"/>
      <c r="HCP881" s="204"/>
      <c r="HCQ881" s="204"/>
      <c r="HCR881" s="204"/>
      <c r="HCS881" s="204"/>
      <c r="HCT881" s="204"/>
      <c r="HCU881" s="204"/>
      <c r="HCV881" s="204"/>
      <c r="HCW881" s="204"/>
      <c r="HCX881" s="204"/>
      <c r="HCY881" s="204"/>
      <c r="HCZ881" s="204"/>
      <c r="HDA881" s="204"/>
      <c r="HDB881" s="204"/>
      <c r="HDC881" s="204"/>
      <c r="HDD881" s="204"/>
      <c r="HDE881" s="204"/>
      <c r="HDF881" s="204"/>
      <c r="HDG881" s="204"/>
      <c r="HDH881" s="204"/>
      <c r="HDI881" s="204"/>
      <c r="HDJ881" s="204"/>
      <c r="HDK881" s="204"/>
      <c r="HDL881" s="204"/>
      <c r="HDM881" s="204"/>
      <c r="HDN881" s="204"/>
      <c r="HDO881" s="204"/>
      <c r="HDP881" s="204"/>
      <c r="HDQ881" s="204"/>
      <c r="HDR881" s="204"/>
      <c r="HDS881" s="204"/>
      <c r="HDT881" s="204"/>
      <c r="HDU881" s="204"/>
      <c r="HDV881" s="204"/>
      <c r="HDW881" s="204"/>
      <c r="HDX881" s="204"/>
      <c r="HDY881" s="204"/>
      <c r="HDZ881" s="204"/>
      <c r="HEA881" s="204"/>
      <c r="HEB881" s="204"/>
      <c r="HEC881" s="204"/>
      <c r="HED881" s="204"/>
      <c r="HEE881" s="204"/>
      <c r="HEF881" s="204"/>
      <c r="HEG881" s="204"/>
      <c r="HEH881" s="204"/>
      <c r="HEI881" s="204"/>
      <c r="HEJ881" s="204"/>
      <c r="HEK881" s="204"/>
      <c r="HEL881" s="204"/>
      <c r="HEM881" s="204"/>
      <c r="HEN881" s="204"/>
      <c r="HEO881" s="204"/>
      <c r="HEP881" s="204"/>
      <c r="HEQ881" s="204"/>
      <c r="HER881" s="204"/>
      <c r="HES881" s="204"/>
      <c r="HET881" s="204"/>
      <c r="HEU881" s="204"/>
      <c r="HEV881" s="204"/>
      <c r="HEW881" s="204"/>
      <c r="HEX881" s="204"/>
      <c r="HEY881" s="204"/>
      <c r="HEZ881" s="204"/>
      <c r="HFA881" s="204"/>
      <c r="HFB881" s="204"/>
      <c r="HFC881" s="204"/>
      <c r="HFD881" s="204"/>
      <c r="HFE881" s="204"/>
      <c r="HFF881" s="204"/>
      <c r="HFG881" s="204"/>
      <c r="HFH881" s="204"/>
      <c r="HFI881" s="204"/>
      <c r="HFJ881" s="204"/>
      <c r="HFK881" s="204"/>
      <c r="HFL881" s="204"/>
      <c r="HFM881" s="204"/>
      <c r="HFN881" s="204"/>
      <c r="HFO881" s="204"/>
      <c r="HFP881" s="204"/>
      <c r="HFQ881" s="204"/>
      <c r="HFR881" s="204"/>
      <c r="HFS881" s="204"/>
      <c r="HFT881" s="204"/>
      <c r="HFU881" s="204"/>
      <c r="HFV881" s="204"/>
      <c r="HFW881" s="204"/>
      <c r="HFX881" s="204"/>
      <c r="HFY881" s="204"/>
      <c r="HFZ881" s="204"/>
      <c r="HGA881" s="204"/>
      <c r="HGB881" s="204"/>
      <c r="HGC881" s="204"/>
      <c r="HGD881" s="204"/>
      <c r="HGE881" s="204"/>
      <c r="HGF881" s="204"/>
      <c r="HGG881" s="204"/>
      <c r="HGH881" s="204"/>
      <c r="HGI881" s="204"/>
      <c r="HGJ881" s="204"/>
      <c r="HGK881" s="204"/>
      <c r="HGL881" s="204"/>
      <c r="HGM881" s="204"/>
      <c r="HGN881" s="204"/>
      <c r="HGO881" s="204"/>
      <c r="HGP881" s="204"/>
      <c r="HGQ881" s="204"/>
      <c r="HGR881" s="204"/>
      <c r="HGS881" s="204"/>
      <c r="HGT881" s="204"/>
      <c r="HGU881" s="204"/>
      <c r="HGV881" s="204"/>
      <c r="HGW881" s="204"/>
      <c r="HGX881" s="204"/>
      <c r="HGY881" s="204"/>
      <c r="HGZ881" s="204"/>
      <c r="HHA881" s="204"/>
      <c r="HHB881" s="204"/>
      <c r="HHC881" s="204"/>
      <c r="HHD881" s="204"/>
      <c r="HHE881" s="204"/>
      <c r="HHF881" s="204"/>
      <c r="HHG881" s="204"/>
      <c r="HHH881" s="204"/>
      <c r="HHI881" s="204"/>
      <c r="HHJ881" s="204"/>
      <c r="HHK881" s="204"/>
      <c r="HHL881" s="204"/>
      <c r="HHM881" s="204"/>
      <c r="HHN881" s="204"/>
      <c r="HHO881" s="204"/>
      <c r="HHP881" s="204"/>
      <c r="HHQ881" s="204"/>
      <c r="HHR881" s="204"/>
      <c r="HHS881" s="204"/>
      <c r="HHT881" s="204"/>
      <c r="HHU881" s="204"/>
      <c r="HHV881" s="204"/>
      <c r="HHW881" s="204"/>
      <c r="HHX881" s="204"/>
      <c r="HHY881" s="204"/>
      <c r="HHZ881" s="204"/>
      <c r="HIA881" s="204"/>
      <c r="HIB881" s="204"/>
      <c r="HIC881" s="204"/>
      <c r="HID881" s="204"/>
      <c r="HIE881" s="204"/>
      <c r="HIF881" s="204"/>
      <c r="HIG881" s="204"/>
      <c r="HIH881" s="204"/>
      <c r="HII881" s="204"/>
      <c r="HIJ881" s="204"/>
      <c r="HIK881" s="204"/>
      <c r="HIL881" s="204"/>
      <c r="HIM881" s="204"/>
      <c r="HIN881" s="204"/>
      <c r="HIO881" s="204"/>
      <c r="HIP881" s="204"/>
      <c r="HIQ881" s="204"/>
      <c r="HIR881" s="204"/>
      <c r="HIS881" s="204"/>
      <c r="HIT881" s="204"/>
      <c r="HIU881" s="204"/>
      <c r="HIV881" s="204"/>
      <c r="HIW881" s="204"/>
      <c r="HIX881" s="204"/>
      <c r="HIY881" s="204"/>
      <c r="HIZ881" s="204"/>
      <c r="HJA881" s="204"/>
      <c r="HJB881" s="204"/>
      <c r="HJC881" s="204"/>
      <c r="HJD881" s="204"/>
      <c r="HJE881" s="204"/>
      <c r="HJF881" s="204"/>
      <c r="HJG881" s="204"/>
      <c r="HJH881" s="204"/>
      <c r="HJI881" s="204"/>
      <c r="HJJ881" s="204"/>
      <c r="HJK881" s="204"/>
      <c r="HJL881" s="204"/>
      <c r="HJM881" s="204"/>
      <c r="HJN881" s="204"/>
      <c r="HJO881" s="204"/>
      <c r="HJP881" s="204"/>
      <c r="HJQ881" s="204"/>
      <c r="HJR881" s="204"/>
      <c r="HJS881" s="204"/>
      <c r="HJT881" s="204"/>
      <c r="HJU881" s="204"/>
      <c r="HJV881" s="204"/>
      <c r="HJW881" s="204"/>
      <c r="HJX881" s="204"/>
      <c r="HJY881" s="204"/>
      <c r="HJZ881" s="204"/>
      <c r="HKA881" s="204"/>
      <c r="HKB881" s="204"/>
      <c r="HKC881" s="204"/>
      <c r="HKD881" s="204"/>
      <c r="HKE881" s="204"/>
      <c r="HKF881" s="204"/>
      <c r="HKG881" s="204"/>
      <c r="HKH881" s="204"/>
      <c r="HKI881" s="204"/>
      <c r="HKJ881" s="204"/>
      <c r="HKK881" s="204"/>
      <c r="HKL881" s="204"/>
      <c r="HKM881" s="204"/>
      <c r="HKN881" s="204"/>
      <c r="HKO881" s="204"/>
      <c r="HKP881" s="204"/>
      <c r="HKQ881" s="204"/>
      <c r="HKR881" s="204"/>
      <c r="HKS881" s="204"/>
      <c r="HKT881" s="204"/>
      <c r="HKU881" s="204"/>
      <c r="HKV881" s="204"/>
      <c r="HKW881" s="204"/>
      <c r="HKX881" s="204"/>
      <c r="HKY881" s="204"/>
      <c r="HKZ881" s="204"/>
      <c r="HLA881" s="204"/>
      <c r="HLB881" s="204"/>
      <c r="HLC881" s="204"/>
      <c r="HLD881" s="204"/>
      <c r="HLE881" s="204"/>
      <c r="HLF881" s="204"/>
      <c r="HLG881" s="204"/>
      <c r="HLH881" s="204"/>
      <c r="HLI881" s="204"/>
      <c r="HLJ881" s="204"/>
      <c r="HLK881" s="204"/>
      <c r="HLL881" s="204"/>
      <c r="HLM881" s="204"/>
      <c r="HLN881" s="204"/>
      <c r="HLO881" s="204"/>
      <c r="HLP881" s="204"/>
      <c r="HLQ881" s="204"/>
      <c r="HLR881" s="204"/>
      <c r="HLS881" s="204"/>
      <c r="HLT881" s="204"/>
      <c r="HLU881" s="204"/>
      <c r="HLV881" s="204"/>
      <c r="HLW881" s="204"/>
      <c r="HLX881" s="204"/>
      <c r="HLY881" s="204"/>
      <c r="HLZ881" s="204"/>
      <c r="HMA881" s="204"/>
      <c r="HMB881" s="204"/>
      <c r="HMC881" s="204"/>
      <c r="HMD881" s="204"/>
      <c r="HME881" s="204"/>
      <c r="HMF881" s="204"/>
      <c r="HMG881" s="204"/>
      <c r="HMH881" s="204"/>
      <c r="HMI881" s="204"/>
      <c r="HMJ881" s="204"/>
      <c r="HMK881" s="204"/>
      <c r="HML881" s="204"/>
      <c r="HMM881" s="204"/>
      <c r="HMN881" s="204"/>
      <c r="HMO881" s="204"/>
      <c r="HMP881" s="204"/>
      <c r="HMQ881" s="204"/>
      <c r="HMR881" s="204"/>
      <c r="HMS881" s="204"/>
      <c r="HMT881" s="204"/>
      <c r="HMU881" s="204"/>
      <c r="HMV881" s="204"/>
      <c r="HMW881" s="204"/>
      <c r="HMX881" s="204"/>
      <c r="HMY881" s="204"/>
      <c r="HMZ881" s="204"/>
      <c r="HNA881" s="204"/>
      <c r="HNB881" s="204"/>
      <c r="HNC881" s="204"/>
      <c r="HND881" s="204"/>
      <c r="HNE881" s="204"/>
      <c r="HNF881" s="204"/>
      <c r="HNG881" s="204"/>
      <c r="HNH881" s="204"/>
      <c r="HNI881" s="204"/>
      <c r="HNJ881" s="204"/>
      <c r="HNK881" s="204"/>
      <c r="HNL881" s="204"/>
      <c r="HNM881" s="204"/>
      <c r="HNN881" s="204"/>
      <c r="HNO881" s="204"/>
      <c r="HNP881" s="204"/>
      <c r="HNQ881" s="204"/>
      <c r="HNR881" s="204"/>
      <c r="HNS881" s="204"/>
      <c r="HNT881" s="204"/>
      <c r="HNU881" s="204"/>
      <c r="HNV881" s="204"/>
      <c r="HNW881" s="204"/>
      <c r="HNX881" s="204"/>
      <c r="HNY881" s="204"/>
      <c r="HNZ881" s="204"/>
      <c r="HOA881" s="204"/>
      <c r="HOB881" s="204"/>
      <c r="HOC881" s="204"/>
      <c r="HOD881" s="204"/>
      <c r="HOE881" s="204"/>
      <c r="HOF881" s="204"/>
      <c r="HOG881" s="204"/>
      <c r="HOH881" s="204"/>
      <c r="HOI881" s="204"/>
      <c r="HOJ881" s="204"/>
      <c r="HOK881" s="204"/>
      <c r="HOL881" s="204"/>
      <c r="HOM881" s="204"/>
      <c r="HON881" s="204"/>
      <c r="HOO881" s="204"/>
      <c r="HOP881" s="204"/>
      <c r="HOQ881" s="204"/>
      <c r="HOR881" s="204"/>
      <c r="HOS881" s="204"/>
      <c r="HOT881" s="204"/>
      <c r="HOU881" s="204"/>
      <c r="HOV881" s="204"/>
      <c r="HOW881" s="204"/>
      <c r="HOX881" s="204"/>
      <c r="HOY881" s="204"/>
      <c r="HOZ881" s="204"/>
      <c r="HPA881" s="204"/>
      <c r="HPB881" s="204"/>
      <c r="HPC881" s="204"/>
      <c r="HPD881" s="204"/>
      <c r="HPE881" s="204"/>
      <c r="HPF881" s="204"/>
      <c r="HPG881" s="204"/>
      <c r="HPH881" s="204"/>
      <c r="HPI881" s="204"/>
      <c r="HPJ881" s="204"/>
      <c r="HPK881" s="204"/>
      <c r="HPL881" s="204"/>
      <c r="HPM881" s="204"/>
      <c r="HPN881" s="204"/>
      <c r="HPO881" s="204"/>
      <c r="HPP881" s="204"/>
      <c r="HPQ881" s="204"/>
      <c r="HPR881" s="204"/>
      <c r="HPS881" s="204"/>
      <c r="HPT881" s="204"/>
      <c r="HPU881" s="204"/>
      <c r="HPV881" s="204"/>
      <c r="HPW881" s="204"/>
      <c r="HPX881" s="204"/>
      <c r="HPY881" s="204"/>
      <c r="HPZ881" s="204"/>
      <c r="HQA881" s="204"/>
      <c r="HQB881" s="204"/>
      <c r="HQC881" s="204"/>
      <c r="HQD881" s="204"/>
      <c r="HQE881" s="204"/>
      <c r="HQF881" s="204"/>
      <c r="HQG881" s="204"/>
      <c r="HQH881" s="204"/>
      <c r="HQI881" s="204"/>
      <c r="HQJ881" s="204"/>
      <c r="HQK881" s="204"/>
      <c r="HQL881" s="204"/>
      <c r="HQM881" s="204"/>
      <c r="HQN881" s="204"/>
      <c r="HQO881" s="204"/>
      <c r="HQP881" s="204"/>
      <c r="HQQ881" s="204"/>
      <c r="HQR881" s="204"/>
      <c r="HQS881" s="204"/>
      <c r="HQT881" s="204"/>
      <c r="HQU881" s="204"/>
      <c r="HQV881" s="204"/>
      <c r="HQW881" s="204"/>
      <c r="HQX881" s="204"/>
      <c r="HQY881" s="204"/>
      <c r="HQZ881" s="204"/>
      <c r="HRA881" s="204"/>
      <c r="HRB881" s="204"/>
      <c r="HRC881" s="204"/>
      <c r="HRD881" s="204"/>
      <c r="HRE881" s="204"/>
      <c r="HRF881" s="204"/>
      <c r="HRG881" s="204"/>
      <c r="HRH881" s="204"/>
      <c r="HRI881" s="204"/>
      <c r="HRJ881" s="204"/>
      <c r="HRK881" s="204"/>
      <c r="HRL881" s="204"/>
      <c r="HRM881" s="204"/>
      <c r="HRN881" s="204"/>
      <c r="HRO881" s="204"/>
      <c r="HRP881" s="204"/>
      <c r="HRQ881" s="204"/>
      <c r="HRR881" s="204"/>
      <c r="HRS881" s="204"/>
      <c r="HRT881" s="204"/>
      <c r="HRU881" s="204"/>
      <c r="HRV881" s="204"/>
      <c r="HRW881" s="204"/>
      <c r="HRX881" s="204"/>
      <c r="HRY881" s="204"/>
      <c r="HRZ881" s="204"/>
      <c r="HSA881" s="204"/>
      <c r="HSB881" s="204"/>
      <c r="HSC881" s="204"/>
      <c r="HSD881" s="204"/>
      <c r="HSE881" s="204"/>
      <c r="HSF881" s="204"/>
      <c r="HSG881" s="204"/>
      <c r="HSH881" s="204"/>
      <c r="HSI881" s="204"/>
      <c r="HSJ881" s="204"/>
      <c r="HSK881" s="204"/>
      <c r="HSL881" s="204"/>
      <c r="HSM881" s="204"/>
      <c r="HSN881" s="204"/>
      <c r="HSO881" s="204"/>
      <c r="HSP881" s="204"/>
      <c r="HSQ881" s="204"/>
      <c r="HSR881" s="204"/>
      <c r="HSS881" s="204"/>
      <c r="HST881" s="204"/>
      <c r="HSU881" s="204"/>
      <c r="HSV881" s="204"/>
      <c r="HSW881" s="204"/>
      <c r="HSX881" s="204"/>
      <c r="HSY881" s="204"/>
      <c r="HSZ881" s="204"/>
      <c r="HTA881" s="204"/>
      <c r="HTB881" s="204"/>
      <c r="HTC881" s="204"/>
      <c r="HTD881" s="204"/>
      <c r="HTE881" s="204"/>
      <c r="HTF881" s="204"/>
      <c r="HTG881" s="204"/>
      <c r="HTH881" s="204"/>
      <c r="HTI881" s="204"/>
      <c r="HTJ881" s="204"/>
      <c r="HTK881" s="204"/>
      <c r="HTL881" s="204"/>
      <c r="HTM881" s="204"/>
      <c r="HTN881" s="204"/>
      <c r="HTO881" s="204"/>
      <c r="HTP881" s="204"/>
      <c r="HTQ881" s="204"/>
      <c r="HTR881" s="204"/>
      <c r="HTS881" s="204"/>
      <c r="HTT881" s="204"/>
      <c r="HTU881" s="204"/>
      <c r="HTV881" s="204"/>
      <c r="HTW881" s="204"/>
      <c r="HTX881" s="204"/>
      <c r="HTY881" s="204"/>
      <c r="HTZ881" s="204"/>
      <c r="HUA881" s="204"/>
      <c r="HUB881" s="204"/>
      <c r="HUC881" s="204"/>
      <c r="HUD881" s="204"/>
      <c r="HUE881" s="204"/>
      <c r="HUF881" s="204"/>
      <c r="HUG881" s="204"/>
      <c r="HUH881" s="204"/>
      <c r="HUI881" s="204"/>
      <c r="HUJ881" s="204"/>
      <c r="HUK881" s="204"/>
      <c r="HUL881" s="204"/>
      <c r="HUM881" s="204"/>
      <c r="HUN881" s="204"/>
      <c r="HUO881" s="204"/>
      <c r="HUP881" s="204"/>
      <c r="HUQ881" s="204"/>
      <c r="HUR881" s="204"/>
      <c r="HUS881" s="204"/>
      <c r="HUT881" s="204"/>
      <c r="HUU881" s="204"/>
      <c r="HUV881" s="204"/>
      <c r="HUW881" s="204"/>
      <c r="HUX881" s="204"/>
      <c r="HUY881" s="204"/>
      <c r="HUZ881" s="204"/>
      <c r="HVA881" s="204"/>
      <c r="HVB881" s="204"/>
      <c r="HVC881" s="204"/>
      <c r="HVD881" s="204"/>
      <c r="HVE881" s="204"/>
      <c r="HVF881" s="204"/>
      <c r="HVG881" s="204"/>
      <c r="HVH881" s="204"/>
      <c r="HVI881" s="204"/>
      <c r="HVJ881" s="204"/>
      <c r="HVK881" s="204"/>
      <c r="HVL881" s="204"/>
      <c r="HVM881" s="204"/>
      <c r="HVN881" s="204"/>
      <c r="HVO881" s="204"/>
      <c r="HVP881" s="204"/>
      <c r="HVQ881" s="204"/>
      <c r="HVR881" s="204"/>
      <c r="HVS881" s="204"/>
      <c r="HVT881" s="204"/>
      <c r="HVU881" s="204"/>
      <c r="HVV881" s="204"/>
      <c r="HVW881" s="204"/>
      <c r="HVX881" s="204"/>
      <c r="HVY881" s="204"/>
      <c r="HVZ881" s="204"/>
      <c r="HWA881" s="204"/>
      <c r="HWB881" s="204"/>
      <c r="HWC881" s="204"/>
      <c r="HWD881" s="204"/>
      <c r="HWE881" s="204"/>
      <c r="HWF881" s="204"/>
      <c r="HWG881" s="204"/>
      <c r="HWH881" s="204"/>
      <c r="HWI881" s="204"/>
      <c r="HWJ881" s="204"/>
      <c r="HWK881" s="204"/>
      <c r="HWL881" s="204"/>
      <c r="HWM881" s="204"/>
      <c r="HWN881" s="204"/>
      <c r="HWO881" s="204"/>
      <c r="HWP881" s="204"/>
      <c r="HWQ881" s="204"/>
      <c r="HWR881" s="204"/>
      <c r="HWS881" s="204"/>
      <c r="HWT881" s="204"/>
      <c r="HWU881" s="204"/>
      <c r="HWV881" s="204"/>
      <c r="HWW881" s="204"/>
      <c r="HWX881" s="204"/>
      <c r="HWY881" s="204"/>
      <c r="HWZ881" s="204"/>
      <c r="HXA881" s="204"/>
      <c r="HXB881" s="204"/>
      <c r="HXC881" s="204"/>
      <c r="HXD881" s="204"/>
      <c r="HXE881" s="204"/>
      <c r="HXF881" s="204"/>
      <c r="HXG881" s="204"/>
      <c r="HXH881" s="204"/>
      <c r="HXI881" s="204"/>
      <c r="HXJ881" s="204"/>
      <c r="HXK881" s="204"/>
      <c r="HXL881" s="204"/>
      <c r="HXM881" s="204"/>
      <c r="HXN881" s="204"/>
      <c r="HXO881" s="204"/>
      <c r="HXP881" s="204"/>
      <c r="HXQ881" s="204"/>
      <c r="HXR881" s="204"/>
      <c r="HXS881" s="204"/>
      <c r="HXT881" s="204"/>
      <c r="HXU881" s="204"/>
      <c r="HXV881" s="204"/>
      <c r="HXW881" s="204"/>
      <c r="HXX881" s="204"/>
      <c r="HXY881" s="204"/>
      <c r="HXZ881" s="204"/>
      <c r="HYA881" s="204"/>
      <c r="HYB881" s="204"/>
      <c r="HYC881" s="204"/>
      <c r="HYD881" s="204"/>
      <c r="HYE881" s="204"/>
      <c r="HYF881" s="204"/>
      <c r="HYG881" s="204"/>
      <c r="HYH881" s="204"/>
      <c r="HYI881" s="204"/>
      <c r="HYJ881" s="204"/>
      <c r="HYK881" s="204"/>
      <c r="HYL881" s="204"/>
      <c r="HYM881" s="204"/>
      <c r="HYN881" s="204"/>
      <c r="HYO881" s="204"/>
      <c r="HYP881" s="204"/>
      <c r="HYQ881" s="204"/>
      <c r="HYR881" s="204"/>
      <c r="HYS881" s="204"/>
      <c r="HYT881" s="204"/>
      <c r="HYU881" s="204"/>
      <c r="HYV881" s="204"/>
      <c r="HYW881" s="204"/>
      <c r="HYX881" s="204"/>
      <c r="HYY881" s="204"/>
      <c r="HYZ881" s="204"/>
      <c r="HZA881" s="204"/>
      <c r="HZB881" s="204"/>
      <c r="HZC881" s="204"/>
      <c r="HZD881" s="204"/>
      <c r="HZE881" s="204"/>
      <c r="HZF881" s="204"/>
      <c r="HZG881" s="204"/>
      <c r="HZH881" s="204"/>
      <c r="HZI881" s="204"/>
      <c r="HZJ881" s="204"/>
      <c r="HZK881" s="204"/>
      <c r="HZL881" s="204"/>
      <c r="HZM881" s="204"/>
      <c r="HZN881" s="204"/>
      <c r="HZO881" s="204"/>
      <c r="HZP881" s="204"/>
      <c r="HZQ881" s="204"/>
      <c r="HZR881" s="204"/>
      <c r="HZS881" s="204"/>
      <c r="HZT881" s="204"/>
      <c r="HZU881" s="204"/>
      <c r="HZV881" s="204"/>
      <c r="HZW881" s="204"/>
      <c r="HZX881" s="204"/>
      <c r="HZY881" s="204"/>
      <c r="HZZ881" s="204"/>
      <c r="IAA881" s="204"/>
      <c r="IAB881" s="204"/>
      <c r="IAC881" s="204"/>
      <c r="IAD881" s="204"/>
      <c r="IAE881" s="204"/>
      <c r="IAF881" s="204"/>
      <c r="IAG881" s="204"/>
      <c r="IAH881" s="204"/>
      <c r="IAI881" s="204"/>
      <c r="IAJ881" s="204"/>
      <c r="IAK881" s="204"/>
      <c r="IAL881" s="204"/>
      <c r="IAM881" s="204"/>
      <c r="IAN881" s="204"/>
      <c r="IAO881" s="204"/>
      <c r="IAP881" s="204"/>
      <c r="IAQ881" s="204"/>
      <c r="IAR881" s="204"/>
      <c r="IAS881" s="204"/>
      <c r="IAT881" s="204"/>
      <c r="IAU881" s="204"/>
      <c r="IAV881" s="204"/>
      <c r="IAW881" s="204"/>
      <c r="IAX881" s="204"/>
      <c r="IAY881" s="204"/>
      <c r="IAZ881" s="204"/>
      <c r="IBA881" s="204"/>
      <c r="IBB881" s="204"/>
      <c r="IBC881" s="204"/>
      <c r="IBD881" s="204"/>
      <c r="IBE881" s="204"/>
      <c r="IBF881" s="204"/>
      <c r="IBG881" s="204"/>
      <c r="IBH881" s="204"/>
      <c r="IBI881" s="204"/>
      <c r="IBJ881" s="204"/>
      <c r="IBK881" s="204"/>
      <c r="IBL881" s="204"/>
      <c r="IBM881" s="204"/>
      <c r="IBN881" s="204"/>
      <c r="IBO881" s="204"/>
      <c r="IBP881" s="204"/>
      <c r="IBQ881" s="204"/>
      <c r="IBR881" s="204"/>
      <c r="IBS881" s="204"/>
      <c r="IBT881" s="204"/>
      <c r="IBU881" s="204"/>
      <c r="IBV881" s="204"/>
      <c r="IBW881" s="204"/>
      <c r="IBX881" s="204"/>
      <c r="IBY881" s="204"/>
      <c r="IBZ881" s="204"/>
      <c r="ICA881" s="204"/>
      <c r="ICB881" s="204"/>
      <c r="ICC881" s="204"/>
      <c r="ICD881" s="204"/>
      <c r="ICE881" s="204"/>
      <c r="ICF881" s="204"/>
      <c r="ICG881" s="204"/>
      <c r="ICH881" s="204"/>
      <c r="ICI881" s="204"/>
      <c r="ICJ881" s="204"/>
      <c r="ICK881" s="204"/>
      <c r="ICL881" s="204"/>
      <c r="ICM881" s="204"/>
      <c r="ICN881" s="204"/>
      <c r="ICO881" s="204"/>
      <c r="ICP881" s="204"/>
      <c r="ICQ881" s="204"/>
      <c r="ICR881" s="204"/>
      <c r="ICS881" s="204"/>
      <c r="ICT881" s="204"/>
      <c r="ICU881" s="204"/>
      <c r="ICV881" s="204"/>
      <c r="ICW881" s="204"/>
      <c r="ICX881" s="204"/>
      <c r="ICY881" s="204"/>
      <c r="ICZ881" s="204"/>
      <c r="IDA881" s="204"/>
      <c r="IDB881" s="204"/>
      <c r="IDC881" s="204"/>
      <c r="IDD881" s="204"/>
      <c r="IDE881" s="204"/>
      <c r="IDF881" s="204"/>
      <c r="IDG881" s="204"/>
      <c r="IDH881" s="204"/>
      <c r="IDI881" s="204"/>
      <c r="IDJ881" s="204"/>
      <c r="IDK881" s="204"/>
      <c r="IDL881" s="204"/>
      <c r="IDM881" s="204"/>
      <c r="IDN881" s="204"/>
      <c r="IDO881" s="204"/>
      <c r="IDP881" s="204"/>
      <c r="IDQ881" s="204"/>
      <c r="IDR881" s="204"/>
      <c r="IDS881" s="204"/>
      <c r="IDT881" s="204"/>
      <c r="IDU881" s="204"/>
      <c r="IDV881" s="204"/>
      <c r="IDW881" s="204"/>
      <c r="IDX881" s="204"/>
      <c r="IDY881" s="204"/>
      <c r="IDZ881" s="204"/>
      <c r="IEA881" s="204"/>
      <c r="IEB881" s="204"/>
      <c r="IEC881" s="204"/>
      <c r="IED881" s="204"/>
      <c r="IEE881" s="204"/>
      <c r="IEF881" s="204"/>
      <c r="IEG881" s="204"/>
      <c r="IEH881" s="204"/>
      <c r="IEI881" s="204"/>
      <c r="IEJ881" s="204"/>
      <c r="IEK881" s="204"/>
      <c r="IEL881" s="204"/>
      <c r="IEM881" s="204"/>
      <c r="IEN881" s="204"/>
      <c r="IEO881" s="204"/>
      <c r="IEP881" s="204"/>
      <c r="IEQ881" s="204"/>
      <c r="IER881" s="204"/>
      <c r="IES881" s="204"/>
      <c r="IET881" s="204"/>
      <c r="IEU881" s="204"/>
      <c r="IEV881" s="204"/>
      <c r="IEW881" s="204"/>
      <c r="IEX881" s="204"/>
      <c r="IEY881" s="204"/>
      <c r="IEZ881" s="204"/>
      <c r="IFA881" s="204"/>
      <c r="IFB881" s="204"/>
      <c r="IFC881" s="204"/>
      <c r="IFD881" s="204"/>
      <c r="IFE881" s="204"/>
      <c r="IFF881" s="204"/>
      <c r="IFG881" s="204"/>
      <c r="IFH881" s="204"/>
      <c r="IFI881" s="204"/>
      <c r="IFJ881" s="204"/>
      <c r="IFK881" s="204"/>
      <c r="IFL881" s="204"/>
      <c r="IFM881" s="204"/>
      <c r="IFN881" s="204"/>
      <c r="IFO881" s="204"/>
      <c r="IFP881" s="204"/>
      <c r="IFQ881" s="204"/>
      <c r="IFR881" s="204"/>
      <c r="IFS881" s="204"/>
      <c r="IFT881" s="204"/>
      <c r="IFU881" s="204"/>
      <c r="IFV881" s="204"/>
      <c r="IFW881" s="204"/>
      <c r="IFX881" s="204"/>
      <c r="IFY881" s="204"/>
      <c r="IFZ881" s="204"/>
      <c r="IGA881" s="204"/>
      <c r="IGB881" s="204"/>
      <c r="IGC881" s="204"/>
      <c r="IGD881" s="204"/>
      <c r="IGE881" s="204"/>
      <c r="IGF881" s="204"/>
      <c r="IGG881" s="204"/>
      <c r="IGH881" s="204"/>
      <c r="IGI881" s="204"/>
      <c r="IGJ881" s="204"/>
      <c r="IGK881" s="204"/>
      <c r="IGL881" s="204"/>
      <c r="IGM881" s="204"/>
      <c r="IGN881" s="204"/>
      <c r="IGO881" s="204"/>
      <c r="IGP881" s="204"/>
      <c r="IGQ881" s="204"/>
      <c r="IGR881" s="204"/>
      <c r="IGS881" s="204"/>
      <c r="IGT881" s="204"/>
      <c r="IGU881" s="204"/>
      <c r="IGV881" s="204"/>
      <c r="IGW881" s="204"/>
      <c r="IGX881" s="204"/>
      <c r="IGY881" s="204"/>
      <c r="IGZ881" s="204"/>
      <c r="IHA881" s="204"/>
      <c r="IHB881" s="204"/>
      <c r="IHC881" s="204"/>
      <c r="IHD881" s="204"/>
      <c r="IHE881" s="204"/>
      <c r="IHF881" s="204"/>
      <c r="IHG881" s="204"/>
      <c r="IHH881" s="204"/>
      <c r="IHI881" s="204"/>
      <c r="IHJ881" s="204"/>
      <c r="IHK881" s="204"/>
      <c r="IHL881" s="204"/>
      <c r="IHM881" s="204"/>
      <c r="IHN881" s="204"/>
      <c r="IHO881" s="204"/>
      <c r="IHP881" s="204"/>
      <c r="IHQ881" s="204"/>
      <c r="IHR881" s="204"/>
      <c r="IHS881" s="204"/>
      <c r="IHT881" s="204"/>
      <c r="IHU881" s="204"/>
      <c r="IHV881" s="204"/>
      <c r="IHW881" s="204"/>
      <c r="IHX881" s="204"/>
      <c r="IHY881" s="204"/>
      <c r="IHZ881" s="204"/>
      <c r="IIA881" s="204"/>
      <c r="IIB881" s="204"/>
      <c r="IIC881" s="204"/>
      <c r="IID881" s="204"/>
      <c r="IIE881" s="204"/>
      <c r="IIF881" s="204"/>
      <c r="IIG881" s="204"/>
      <c r="IIH881" s="204"/>
      <c r="III881" s="204"/>
      <c r="IIJ881" s="204"/>
      <c r="IIK881" s="204"/>
      <c r="IIL881" s="204"/>
      <c r="IIM881" s="204"/>
      <c r="IIN881" s="204"/>
      <c r="IIO881" s="204"/>
      <c r="IIP881" s="204"/>
      <c r="IIQ881" s="204"/>
      <c r="IIR881" s="204"/>
      <c r="IIS881" s="204"/>
      <c r="IIT881" s="204"/>
      <c r="IIU881" s="204"/>
      <c r="IIV881" s="204"/>
      <c r="IIW881" s="204"/>
      <c r="IIX881" s="204"/>
      <c r="IIY881" s="204"/>
      <c r="IIZ881" s="204"/>
      <c r="IJA881" s="204"/>
      <c r="IJB881" s="204"/>
      <c r="IJC881" s="204"/>
      <c r="IJD881" s="204"/>
      <c r="IJE881" s="204"/>
      <c r="IJF881" s="204"/>
      <c r="IJG881" s="204"/>
      <c r="IJH881" s="204"/>
      <c r="IJI881" s="204"/>
      <c r="IJJ881" s="204"/>
      <c r="IJK881" s="204"/>
      <c r="IJL881" s="204"/>
      <c r="IJM881" s="204"/>
      <c r="IJN881" s="204"/>
      <c r="IJO881" s="204"/>
      <c r="IJP881" s="204"/>
      <c r="IJQ881" s="204"/>
      <c r="IJR881" s="204"/>
      <c r="IJS881" s="204"/>
      <c r="IJT881" s="204"/>
      <c r="IJU881" s="204"/>
      <c r="IJV881" s="204"/>
      <c r="IJW881" s="204"/>
      <c r="IJX881" s="204"/>
      <c r="IJY881" s="204"/>
      <c r="IJZ881" s="204"/>
      <c r="IKA881" s="204"/>
      <c r="IKB881" s="204"/>
      <c r="IKC881" s="204"/>
      <c r="IKD881" s="204"/>
      <c r="IKE881" s="204"/>
      <c r="IKF881" s="204"/>
      <c r="IKG881" s="204"/>
      <c r="IKH881" s="204"/>
      <c r="IKI881" s="204"/>
      <c r="IKJ881" s="204"/>
      <c r="IKK881" s="204"/>
      <c r="IKL881" s="204"/>
      <c r="IKM881" s="204"/>
      <c r="IKN881" s="204"/>
      <c r="IKO881" s="204"/>
      <c r="IKP881" s="204"/>
      <c r="IKQ881" s="204"/>
      <c r="IKR881" s="204"/>
      <c r="IKS881" s="204"/>
      <c r="IKT881" s="204"/>
      <c r="IKU881" s="204"/>
      <c r="IKV881" s="204"/>
      <c r="IKW881" s="204"/>
      <c r="IKX881" s="204"/>
      <c r="IKY881" s="204"/>
      <c r="IKZ881" s="204"/>
      <c r="ILA881" s="204"/>
      <c r="ILB881" s="204"/>
      <c r="ILC881" s="204"/>
      <c r="ILD881" s="204"/>
      <c r="ILE881" s="204"/>
      <c r="ILF881" s="204"/>
      <c r="ILG881" s="204"/>
      <c r="ILH881" s="204"/>
      <c r="ILI881" s="204"/>
      <c r="ILJ881" s="204"/>
      <c r="ILK881" s="204"/>
      <c r="ILL881" s="204"/>
      <c r="ILM881" s="204"/>
      <c r="ILN881" s="204"/>
      <c r="ILO881" s="204"/>
      <c r="ILP881" s="204"/>
      <c r="ILQ881" s="204"/>
      <c r="ILR881" s="204"/>
      <c r="ILS881" s="204"/>
      <c r="ILT881" s="204"/>
      <c r="ILU881" s="204"/>
      <c r="ILV881" s="204"/>
      <c r="ILW881" s="204"/>
      <c r="ILX881" s="204"/>
      <c r="ILY881" s="204"/>
      <c r="ILZ881" s="204"/>
      <c r="IMA881" s="204"/>
      <c r="IMB881" s="204"/>
      <c r="IMC881" s="204"/>
      <c r="IMD881" s="204"/>
      <c r="IME881" s="204"/>
      <c r="IMF881" s="204"/>
      <c r="IMG881" s="204"/>
      <c r="IMH881" s="204"/>
      <c r="IMI881" s="204"/>
      <c r="IMJ881" s="204"/>
      <c r="IMK881" s="204"/>
      <c r="IML881" s="204"/>
      <c r="IMM881" s="204"/>
      <c r="IMN881" s="204"/>
      <c r="IMO881" s="204"/>
      <c r="IMP881" s="204"/>
      <c r="IMQ881" s="204"/>
      <c r="IMR881" s="204"/>
      <c r="IMS881" s="204"/>
      <c r="IMT881" s="204"/>
      <c r="IMU881" s="204"/>
      <c r="IMV881" s="204"/>
      <c r="IMW881" s="204"/>
      <c r="IMX881" s="204"/>
      <c r="IMY881" s="204"/>
      <c r="IMZ881" s="204"/>
      <c r="INA881" s="204"/>
      <c r="INB881" s="204"/>
      <c r="INC881" s="204"/>
      <c r="IND881" s="204"/>
      <c r="INE881" s="204"/>
      <c r="INF881" s="204"/>
      <c r="ING881" s="204"/>
      <c r="INH881" s="204"/>
      <c r="INI881" s="204"/>
      <c r="INJ881" s="204"/>
      <c r="INK881" s="204"/>
      <c r="INL881" s="204"/>
      <c r="INM881" s="204"/>
      <c r="INN881" s="204"/>
      <c r="INO881" s="204"/>
      <c r="INP881" s="204"/>
      <c r="INQ881" s="204"/>
      <c r="INR881" s="204"/>
      <c r="INS881" s="204"/>
      <c r="INT881" s="204"/>
      <c r="INU881" s="204"/>
      <c r="INV881" s="204"/>
      <c r="INW881" s="204"/>
      <c r="INX881" s="204"/>
      <c r="INY881" s="204"/>
      <c r="INZ881" s="204"/>
      <c r="IOA881" s="204"/>
      <c r="IOB881" s="204"/>
      <c r="IOC881" s="204"/>
      <c r="IOD881" s="204"/>
      <c r="IOE881" s="204"/>
      <c r="IOF881" s="204"/>
      <c r="IOG881" s="204"/>
      <c r="IOH881" s="204"/>
      <c r="IOI881" s="204"/>
      <c r="IOJ881" s="204"/>
      <c r="IOK881" s="204"/>
      <c r="IOL881" s="204"/>
      <c r="IOM881" s="204"/>
      <c r="ION881" s="204"/>
      <c r="IOO881" s="204"/>
      <c r="IOP881" s="204"/>
      <c r="IOQ881" s="204"/>
      <c r="IOR881" s="204"/>
      <c r="IOS881" s="204"/>
      <c r="IOT881" s="204"/>
      <c r="IOU881" s="204"/>
      <c r="IOV881" s="204"/>
      <c r="IOW881" s="204"/>
      <c r="IOX881" s="204"/>
      <c r="IOY881" s="204"/>
      <c r="IOZ881" s="204"/>
      <c r="IPA881" s="204"/>
      <c r="IPB881" s="204"/>
      <c r="IPC881" s="204"/>
      <c r="IPD881" s="204"/>
      <c r="IPE881" s="204"/>
      <c r="IPF881" s="204"/>
      <c r="IPG881" s="204"/>
      <c r="IPH881" s="204"/>
      <c r="IPI881" s="204"/>
      <c r="IPJ881" s="204"/>
      <c r="IPK881" s="204"/>
      <c r="IPL881" s="204"/>
      <c r="IPM881" s="204"/>
      <c r="IPN881" s="204"/>
      <c r="IPO881" s="204"/>
      <c r="IPP881" s="204"/>
      <c r="IPQ881" s="204"/>
      <c r="IPR881" s="204"/>
      <c r="IPS881" s="204"/>
      <c r="IPT881" s="204"/>
      <c r="IPU881" s="204"/>
      <c r="IPV881" s="204"/>
      <c r="IPW881" s="204"/>
      <c r="IPX881" s="204"/>
      <c r="IPY881" s="204"/>
      <c r="IPZ881" s="204"/>
      <c r="IQA881" s="204"/>
      <c r="IQB881" s="204"/>
      <c r="IQC881" s="204"/>
      <c r="IQD881" s="204"/>
      <c r="IQE881" s="204"/>
      <c r="IQF881" s="204"/>
      <c r="IQG881" s="204"/>
      <c r="IQH881" s="204"/>
      <c r="IQI881" s="204"/>
      <c r="IQJ881" s="204"/>
      <c r="IQK881" s="204"/>
      <c r="IQL881" s="204"/>
      <c r="IQM881" s="204"/>
      <c r="IQN881" s="204"/>
      <c r="IQO881" s="204"/>
      <c r="IQP881" s="204"/>
      <c r="IQQ881" s="204"/>
      <c r="IQR881" s="204"/>
      <c r="IQS881" s="204"/>
      <c r="IQT881" s="204"/>
      <c r="IQU881" s="204"/>
      <c r="IQV881" s="204"/>
      <c r="IQW881" s="204"/>
      <c r="IQX881" s="204"/>
      <c r="IQY881" s="204"/>
      <c r="IQZ881" s="204"/>
      <c r="IRA881" s="204"/>
      <c r="IRB881" s="204"/>
      <c r="IRC881" s="204"/>
      <c r="IRD881" s="204"/>
      <c r="IRE881" s="204"/>
      <c r="IRF881" s="204"/>
      <c r="IRG881" s="204"/>
      <c r="IRH881" s="204"/>
      <c r="IRI881" s="204"/>
      <c r="IRJ881" s="204"/>
      <c r="IRK881" s="204"/>
      <c r="IRL881" s="204"/>
      <c r="IRM881" s="204"/>
      <c r="IRN881" s="204"/>
      <c r="IRO881" s="204"/>
      <c r="IRP881" s="204"/>
      <c r="IRQ881" s="204"/>
      <c r="IRR881" s="204"/>
      <c r="IRS881" s="204"/>
      <c r="IRT881" s="204"/>
      <c r="IRU881" s="204"/>
      <c r="IRV881" s="204"/>
      <c r="IRW881" s="204"/>
      <c r="IRX881" s="204"/>
      <c r="IRY881" s="204"/>
      <c r="IRZ881" s="204"/>
      <c r="ISA881" s="204"/>
      <c r="ISB881" s="204"/>
      <c r="ISC881" s="204"/>
      <c r="ISD881" s="204"/>
      <c r="ISE881" s="204"/>
      <c r="ISF881" s="204"/>
      <c r="ISG881" s="204"/>
      <c r="ISH881" s="204"/>
      <c r="ISI881" s="204"/>
      <c r="ISJ881" s="204"/>
      <c r="ISK881" s="204"/>
      <c r="ISL881" s="204"/>
      <c r="ISM881" s="204"/>
      <c r="ISN881" s="204"/>
      <c r="ISO881" s="204"/>
      <c r="ISP881" s="204"/>
      <c r="ISQ881" s="204"/>
      <c r="ISR881" s="204"/>
      <c r="ISS881" s="204"/>
      <c r="IST881" s="204"/>
      <c r="ISU881" s="204"/>
      <c r="ISV881" s="204"/>
      <c r="ISW881" s="204"/>
      <c r="ISX881" s="204"/>
      <c r="ISY881" s="204"/>
      <c r="ISZ881" s="204"/>
      <c r="ITA881" s="204"/>
      <c r="ITB881" s="204"/>
      <c r="ITC881" s="204"/>
      <c r="ITD881" s="204"/>
      <c r="ITE881" s="204"/>
      <c r="ITF881" s="204"/>
      <c r="ITG881" s="204"/>
      <c r="ITH881" s="204"/>
      <c r="ITI881" s="204"/>
      <c r="ITJ881" s="204"/>
      <c r="ITK881" s="204"/>
      <c r="ITL881" s="204"/>
      <c r="ITM881" s="204"/>
      <c r="ITN881" s="204"/>
      <c r="ITO881" s="204"/>
      <c r="ITP881" s="204"/>
      <c r="ITQ881" s="204"/>
      <c r="ITR881" s="204"/>
      <c r="ITS881" s="204"/>
      <c r="ITT881" s="204"/>
      <c r="ITU881" s="204"/>
      <c r="ITV881" s="204"/>
      <c r="ITW881" s="204"/>
      <c r="ITX881" s="204"/>
      <c r="ITY881" s="204"/>
      <c r="ITZ881" s="204"/>
      <c r="IUA881" s="204"/>
      <c r="IUB881" s="204"/>
      <c r="IUC881" s="204"/>
      <c r="IUD881" s="204"/>
      <c r="IUE881" s="204"/>
      <c r="IUF881" s="204"/>
      <c r="IUG881" s="204"/>
      <c r="IUH881" s="204"/>
      <c r="IUI881" s="204"/>
      <c r="IUJ881" s="204"/>
      <c r="IUK881" s="204"/>
      <c r="IUL881" s="204"/>
      <c r="IUM881" s="204"/>
      <c r="IUN881" s="204"/>
      <c r="IUO881" s="204"/>
      <c r="IUP881" s="204"/>
      <c r="IUQ881" s="204"/>
      <c r="IUR881" s="204"/>
      <c r="IUS881" s="204"/>
      <c r="IUT881" s="204"/>
      <c r="IUU881" s="204"/>
      <c r="IUV881" s="204"/>
      <c r="IUW881" s="204"/>
      <c r="IUX881" s="204"/>
      <c r="IUY881" s="204"/>
      <c r="IUZ881" s="204"/>
      <c r="IVA881" s="204"/>
      <c r="IVB881" s="204"/>
      <c r="IVC881" s="204"/>
      <c r="IVD881" s="204"/>
      <c r="IVE881" s="204"/>
      <c r="IVF881" s="204"/>
      <c r="IVG881" s="204"/>
      <c r="IVH881" s="204"/>
      <c r="IVI881" s="204"/>
      <c r="IVJ881" s="204"/>
      <c r="IVK881" s="204"/>
      <c r="IVL881" s="204"/>
      <c r="IVM881" s="204"/>
      <c r="IVN881" s="204"/>
      <c r="IVO881" s="204"/>
      <c r="IVP881" s="204"/>
      <c r="IVQ881" s="204"/>
      <c r="IVR881" s="204"/>
      <c r="IVS881" s="204"/>
      <c r="IVT881" s="204"/>
      <c r="IVU881" s="204"/>
      <c r="IVV881" s="204"/>
      <c r="IVW881" s="204"/>
      <c r="IVX881" s="204"/>
      <c r="IVY881" s="204"/>
      <c r="IVZ881" s="204"/>
      <c r="IWA881" s="204"/>
      <c r="IWB881" s="204"/>
      <c r="IWC881" s="204"/>
      <c r="IWD881" s="204"/>
      <c r="IWE881" s="204"/>
      <c r="IWF881" s="204"/>
      <c r="IWG881" s="204"/>
      <c r="IWH881" s="204"/>
      <c r="IWI881" s="204"/>
      <c r="IWJ881" s="204"/>
      <c r="IWK881" s="204"/>
      <c r="IWL881" s="204"/>
      <c r="IWM881" s="204"/>
      <c r="IWN881" s="204"/>
      <c r="IWO881" s="204"/>
      <c r="IWP881" s="204"/>
      <c r="IWQ881" s="204"/>
      <c r="IWR881" s="204"/>
      <c r="IWS881" s="204"/>
      <c r="IWT881" s="204"/>
      <c r="IWU881" s="204"/>
      <c r="IWV881" s="204"/>
      <c r="IWW881" s="204"/>
      <c r="IWX881" s="204"/>
      <c r="IWY881" s="204"/>
      <c r="IWZ881" s="204"/>
      <c r="IXA881" s="204"/>
      <c r="IXB881" s="204"/>
      <c r="IXC881" s="204"/>
      <c r="IXD881" s="204"/>
      <c r="IXE881" s="204"/>
      <c r="IXF881" s="204"/>
      <c r="IXG881" s="204"/>
      <c r="IXH881" s="204"/>
      <c r="IXI881" s="204"/>
      <c r="IXJ881" s="204"/>
      <c r="IXK881" s="204"/>
      <c r="IXL881" s="204"/>
      <c r="IXM881" s="204"/>
      <c r="IXN881" s="204"/>
      <c r="IXO881" s="204"/>
      <c r="IXP881" s="204"/>
      <c r="IXQ881" s="204"/>
      <c r="IXR881" s="204"/>
      <c r="IXS881" s="204"/>
      <c r="IXT881" s="204"/>
      <c r="IXU881" s="204"/>
      <c r="IXV881" s="204"/>
      <c r="IXW881" s="204"/>
      <c r="IXX881" s="204"/>
      <c r="IXY881" s="204"/>
      <c r="IXZ881" s="204"/>
      <c r="IYA881" s="204"/>
      <c r="IYB881" s="204"/>
      <c r="IYC881" s="204"/>
      <c r="IYD881" s="204"/>
      <c r="IYE881" s="204"/>
      <c r="IYF881" s="204"/>
      <c r="IYG881" s="204"/>
      <c r="IYH881" s="204"/>
      <c r="IYI881" s="204"/>
      <c r="IYJ881" s="204"/>
      <c r="IYK881" s="204"/>
      <c r="IYL881" s="204"/>
      <c r="IYM881" s="204"/>
      <c r="IYN881" s="204"/>
      <c r="IYO881" s="204"/>
      <c r="IYP881" s="204"/>
      <c r="IYQ881" s="204"/>
      <c r="IYR881" s="204"/>
      <c r="IYS881" s="204"/>
      <c r="IYT881" s="204"/>
      <c r="IYU881" s="204"/>
      <c r="IYV881" s="204"/>
      <c r="IYW881" s="204"/>
      <c r="IYX881" s="204"/>
      <c r="IYY881" s="204"/>
      <c r="IYZ881" s="204"/>
      <c r="IZA881" s="204"/>
      <c r="IZB881" s="204"/>
      <c r="IZC881" s="204"/>
      <c r="IZD881" s="204"/>
      <c r="IZE881" s="204"/>
      <c r="IZF881" s="204"/>
      <c r="IZG881" s="204"/>
      <c r="IZH881" s="204"/>
      <c r="IZI881" s="204"/>
      <c r="IZJ881" s="204"/>
      <c r="IZK881" s="204"/>
      <c r="IZL881" s="204"/>
      <c r="IZM881" s="204"/>
      <c r="IZN881" s="204"/>
      <c r="IZO881" s="204"/>
      <c r="IZP881" s="204"/>
      <c r="IZQ881" s="204"/>
      <c r="IZR881" s="204"/>
      <c r="IZS881" s="204"/>
      <c r="IZT881" s="204"/>
      <c r="IZU881" s="204"/>
      <c r="IZV881" s="204"/>
      <c r="IZW881" s="204"/>
      <c r="IZX881" s="204"/>
      <c r="IZY881" s="204"/>
      <c r="IZZ881" s="204"/>
      <c r="JAA881" s="204"/>
      <c r="JAB881" s="204"/>
      <c r="JAC881" s="204"/>
      <c r="JAD881" s="204"/>
      <c r="JAE881" s="204"/>
      <c r="JAF881" s="204"/>
      <c r="JAG881" s="204"/>
      <c r="JAH881" s="204"/>
      <c r="JAI881" s="204"/>
      <c r="JAJ881" s="204"/>
      <c r="JAK881" s="204"/>
      <c r="JAL881" s="204"/>
      <c r="JAM881" s="204"/>
      <c r="JAN881" s="204"/>
      <c r="JAO881" s="204"/>
      <c r="JAP881" s="204"/>
      <c r="JAQ881" s="204"/>
      <c r="JAR881" s="204"/>
      <c r="JAS881" s="204"/>
      <c r="JAT881" s="204"/>
      <c r="JAU881" s="204"/>
      <c r="JAV881" s="204"/>
      <c r="JAW881" s="204"/>
      <c r="JAX881" s="204"/>
      <c r="JAY881" s="204"/>
      <c r="JAZ881" s="204"/>
      <c r="JBA881" s="204"/>
      <c r="JBB881" s="204"/>
      <c r="JBC881" s="204"/>
      <c r="JBD881" s="204"/>
      <c r="JBE881" s="204"/>
      <c r="JBF881" s="204"/>
      <c r="JBG881" s="204"/>
      <c r="JBH881" s="204"/>
      <c r="JBI881" s="204"/>
      <c r="JBJ881" s="204"/>
      <c r="JBK881" s="204"/>
      <c r="JBL881" s="204"/>
      <c r="JBM881" s="204"/>
      <c r="JBN881" s="204"/>
      <c r="JBO881" s="204"/>
      <c r="JBP881" s="204"/>
      <c r="JBQ881" s="204"/>
      <c r="JBR881" s="204"/>
      <c r="JBS881" s="204"/>
      <c r="JBT881" s="204"/>
      <c r="JBU881" s="204"/>
      <c r="JBV881" s="204"/>
      <c r="JBW881" s="204"/>
      <c r="JBX881" s="204"/>
      <c r="JBY881" s="204"/>
      <c r="JBZ881" s="204"/>
      <c r="JCA881" s="204"/>
      <c r="JCB881" s="204"/>
      <c r="JCC881" s="204"/>
      <c r="JCD881" s="204"/>
      <c r="JCE881" s="204"/>
      <c r="JCF881" s="204"/>
      <c r="JCG881" s="204"/>
      <c r="JCH881" s="204"/>
      <c r="JCI881" s="204"/>
      <c r="JCJ881" s="204"/>
      <c r="JCK881" s="204"/>
      <c r="JCL881" s="204"/>
      <c r="JCM881" s="204"/>
      <c r="JCN881" s="204"/>
      <c r="JCO881" s="204"/>
      <c r="JCP881" s="204"/>
      <c r="JCQ881" s="204"/>
      <c r="JCR881" s="204"/>
      <c r="JCS881" s="204"/>
      <c r="JCT881" s="204"/>
      <c r="JCU881" s="204"/>
      <c r="JCV881" s="204"/>
      <c r="JCW881" s="204"/>
      <c r="JCX881" s="204"/>
      <c r="JCY881" s="204"/>
      <c r="JCZ881" s="204"/>
      <c r="JDA881" s="204"/>
      <c r="JDB881" s="204"/>
      <c r="JDC881" s="204"/>
      <c r="JDD881" s="204"/>
      <c r="JDE881" s="204"/>
      <c r="JDF881" s="204"/>
      <c r="JDG881" s="204"/>
      <c r="JDH881" s="204"/>
      <c r="JDI881" s="204"/>
      <c r="JDJ881" s="204"/>
      <c r="JDK881" s="204"/>
      <c r="JDL881" s="204"/>
      <c r="JDM881" s="204"/>
      <c r="JDN881" s="204"/>
      <c r="JDO881" s="204"/>
      <c r="JDP881" s="204"/>
      <c r="JDQ881" s="204"/>
      <c r="JDR881" s="204"/>
      <c r="JDS881" s="204"/>
      <c r="JDT881" s="204"/>
      <c r="JDU881" s="204"/>
      <c r="JDV881" s="204"/>
      <c r="JDW881" s="204"/>
      <c r="JDX881" s="204"/>
      <c r="JDY881" s="204"/>
      <c r="JDZ881" s="204"/>
      <c r="JEA881" s="204"/>
      <c r="JEB881" s="204"/>
      <c r="JEC881" s="204"/>
      <c r="JED881" s="204"/>
      <c r="JEE881" s="204"/>
      <c r="JEF881" s="204"/>
      <c r="JEG881" s="204"/>
      <c r="JEH881" s="204"/>
      <c r="JEI881" s="204"/>
      <c r="JEJ881" s="204"/>
      <c r="JEK881" s="204"/>
      <c r="JEL881" s="204"/>
      <c r="JEM881" s="204"/>
      <c r="JEN881" s="204"/>
      <c r="JEO881" s="204"/>
      <c r="JEP881" s="204"/>
      <c r="JEQ881" s="204"/>
      <c r="JER881" s="204"/>
      <c r="JES881" s="204"/>
      <c r="JET881" s="204"/>
      <c r="JEU881" s="204"/>
      <c r="JEV881" s="204"/>
      <c r="JEW881" s="204"/>
      <c r="JEX881" s="204"/>
      <c r="JEY881" s="204"/>
      <c r="JEZ881" s="204"/>
      <c r="JFA881" s="204"/>
      <c r="JFB881" s="204"/>
      <c r="JFC881" s="204"/>
      <c r="JFD881" s="204"/>
      <c r="JFE881" s="204"/>
      <c r="JFF881" s="204"/>
      <c r="JFG881" s="204"/>
      <c r="JFH881" s="204"/>
      <c r="JFI881" s="204"/>
      <c r="JFJ881" s="204"/>
      <c r="JFK881" s="204"/>
      <c r="JFL881" s="204"/>
      <c r="JFM881" s="204"/>
      <c r="JFN881" s="204"/>
      <c r="JFO881" s="204"/>
      <c r="JFP881" s="204"/>
      <c r="JFQ881" s="204"/>
      <c r="JFR881" s="204"/>
      <c r="JFS881" s="204"/>
      <c r="JFT881" s="204"/>
      <c r="JFU881" s="204"/>
      <c r="JFV881" s="204"/>
      <c r="JFW881" s="204"/>
      <c r="JFX881" s="204"/>
      <c r="JFY881" s="204"/>
      <c r="JFZ881" s="204"/>
      <c r="JGA881" s="204"/>
      <c r="JGB881" s="204"/>
      <c r="JGC881" s="204"/>
      <c r="JGD881" s="204"/>
      <c r="JGE881" s="204"/>
      <c r="JGF881" s="204"/>
      <c r="JGG881" s="204"/>
      <c r="JGH881" s="204"/>
      <c r="JGI881" s="204"/>
      <c r="JGJ881" s="204"/>
      <c r="JGK881" s="204"/>
      <c r="JGL881" s="204"/>
      <c r="JGM881" s="204"/>
      <c r="JGN881" s="204"/>
      <c r="JGO881" s="204"/>
      <c r="JGP881" s="204"/>
      <c r="JGQ881" s="204"/>
      <c r="JGR881" s="204"/>
      <c r="JGS881" s="204"/>
      <c r="JGT881" s="204"/>
      <c r="JGU881" s="204"/>
      <c r="JGV881" s="204"/>
      <c r="JGW881" s="204"/>
      <c r="JGX881" s="204"/>
      <c r="JGY881" s="204"/>
      <c r="JGZ881" s="204"/>
      <c r="JHA881" s="204"/>
      <c r="JHB881" s="204"/>
      <c r="JHC881" s="204"/>
      <c r="JHD881" s="204"/>
      <c r="JHE881" s="204"/>
      <c r="JHF881" s="204"/>
      <c r="JHG881" s="204"/>
      <c r="JHH881" s="204"/>
      <c r="JHI881" s="204"/>
      <c r="JHJ881" s="204"/>
      <c r="JHK881" s="204"/>
      <c r="JHL881" s="204"/>
      <c r="JHM881" s="204"/>
      <c r="JHN881" s="204"/>
      <c r="JHO881" s="204"/>
      <c r="JHP881" s="204"/>
      <c r="JHQ881" s="204"/>
      <c r="JHR881" s="204"/>
      <c r="JHS881" s="204"/>
      <c r="JHT881" s="204"/>
      <c r="JHU881" s="204"/>
      <c r="JHV881" s="204"/>
      <c r="JHW881" s="204"/>
      <c r="JHX881" s="204"/>
      <c r="JHY881" s="204"/>
      <c r="JHZ881" s="204"/>
      <c r="JIA881" s="204"/>
      <c r="JIB881" s="204"/>
      <c r="JIC881" s="204"/>
      <c r="JID881" s="204"/>
      <c r="JIE881" s="204"/>
      <c r="JIF881" s="204"/>
      <c r="JIG881" s="204"/>
      <c r="JIH881" s="204"/>
      <c r="JII881" s="204"/>
      <c r="JIJ881" s="204"/>
      <c r="JIK881" s="204"/>
      <c r="JIL881" s="204"/>
      <c r="JIM881" s="204"/>
      <c r="JIN881" s="204"/>
      <c r="JIO881" s="204"/>
      <c r="JIP881" s="204"/>
      <c r="JIQ881" s="204"/>
      <c r="JIR881" s="204"/>
      <c r="JIS881" s="204"/>
      <c r="JIT881" s="204"/>
      <c r="JIU881" s="204"/>
      <c r="JIV881" s="204"/>
      <c r="JIW881" s="204"/>
      <c r="JIX881" s="204"/>
      <c r="JIY881" s="204"/>
      <c r="JIZ881" s="204"/>
      <c r="JJA881" s="204"/>
      <c r="JJB881" s="204"/>
      <c r="JJC881" s="204"/>
      <c r="JJD881" s="204"/>
      <c r="JJE881" s="204"/>
      <c r="JJF881" s="204"/>
      <c r="JJG881" s="204"/>
      <c r="JJH881" s="204"/>
      <c r="JJI881" s="204"/>
      <c r="JJJ881" s="204"/>
      <c r="JJK881" s="204"/>
      <c r="JJL881" s="204"/>
      <c r="JJM881" s="204"/>
      <c r="JJN881" s="204"/>
      <c r="JJO881" s="204"/>
      <c r="JJP881" s="204"/>
      <c r="JJQ881" s="204"/>
      <c r="JJR881" s="204"/>
      <c r="JJS881" s="204"/>
      <c r="JJT881" s="204"/>
      <c r="JJU881" s="204"/>
      <c r="JJV881" s="204"/>
      <c r="JJW881" s="204"/>
      <c r="JJX881" s="204"/>
      <c r="JJY881" s="204"/>
      <c r="JJZ881" s="204"/>
      <c r="JKA881" s="204"/>
      <c r="JKB881" s="204"/>
      <c r="JKC881" s="204"/>
      <c r="JKD881" s="204"/>
      <c r="JKE881" s="204"/>
      <c r="JKF881" s="204"/>
      <c r="JKG881" s="204"/>
      <c r="JKH881" s="204"/>
      <c r="JKI881" s="204"/>
      <c r="JKJ881" s="204"/>
      <c r="JKK881" s="204"/>
      <c r="JKL881" s="204"/>
      <c r="JKM881" s="204"/>
      <c r="JKN881" s="204"/>
      <c r="JKO881" s="204"/>
      <c r="JKP881" s="204"/>
      <c r="JKQ881" s="204"/>
      <c r="JKR881" s="204"/>
      <c r="JKS881" s="204"/>
      <c r="JKT881" s="204"/>
      <c r="JKU881" s="204"/>
      <c r="JKV881" s="204"/>
      <c r="JKW881" s="204"/>
      <c r="JKX881" s="204"/>
      <c r="JKY881" s="204"/>
      <c r="JKZ881" s="204"/>
      <c r="JLA881" s="204"/>
      <c r="JLB881" s="204"/>
      <c r="JLC881" s="204"/>
      <c r="JLD881" s="204"/>
      <c r="JLE881" s="204"/>
      <c r="JLF881" s="204"/>
      <c r="JLG881" s="204"/>
      <c r="JLH881" s="204"/>
      <c r="JLI881" s="204"/>
      <c r="JLJ881" s="204"/>
      <c r="JLK881" s="204"/>
      <c r="JLL881" s="204"/>
      <c r="JLM881" s="204"/>
      <c r="JLN881" s="204"/>
      <c r="JLO881" s="204"/>
      <c r="JLP881" s="204"/>
      <c r="JLQ881" s="204"/>
      <c r="JLR881" s="204"/>
      <c r="JLS881" s="204"/>
      <c r="JLT881" s="204"/>
      <c r="JLU881" s="204"/>
      <c r="JLV881" s="204"/>
      <c r="JLW881" s="204"/>
      <c r="JLX881" s="204"/>
      <c r="JLY881" s="204"/>
      <c r="JLZ881" s="204"/>
      <c r="JMA881" s="204"/>
      <c r="JMB881" s="204"/>
      <c r="JMC881" s="204"/>
      <c r="JMD881" s="204"/>
      <c r="JME881" s="204"/>
      <c r="JMF881" s="204"/>
      <c r="JMG881" s="204"/>
      <c r="JMH881" s="204"/>
      <c r="JMI881" s="204"/>
      <c r="JMJ881" s="204"/>
      <c r="JMK881" s="204"/>
      <c r="JML881" s="204"/>
      <c r="JMM881" s="204"/>
      <c r="JMN881" s="204"/>
      <c r="JMO881" s="204"/>
      <c r="JMP881" s="204"/>
      <c r="JMQ881" s="204"/>
      <c r="JMR881" s="204"/>
      <c r="JMS881" s="204"/>
      <c r="JMT881" s="204"/>
      <c r="JMU881" s="204"/>
      <c r="JMV881" s="204"/>
      <c r="JMW881" s="204"/>
      <c r="JMX881" s="204"/>
      <c r="JMY881" s="204"/>
      <c r="JMZ881" s="204"/>
      <c r="JNA881" s="204"/>
      <c r="JNB881" s="204"/>
      <c r="JNC881" s="204"/>
      <c r="JND881" s="204"/>
      <c r="JNE881" s="204"/>
      <c r="JNF881" s="204"/>
      <c r="JNG881" s="204"/>
      <c r="JNH881" s="204"/>
      <c r="JNI881" s="204"/>
      <c r="JNJ881" s="204"/>
      <c r="JNK881" s="204"/>
      <c r="JNL881" s="204"/>
      <c r="JNM881" s="204"/>
      <c r="JNN881" s="204"/>
      <c r="JNO881" s="204"/>
      <c r="JNP881" s="204"/>
      <c r="JNQ881" s="204"/>
      <c r="JNR881" s="204"/>
      <c r="JNS881" s="204"/>
      <c r="JNT881" s="204"/>
      <c r="JNU881" s="204"/>
      <c r="JNV881" s="204"/>
      <c r="JNW881" s="204"/>
      <c r="JNX881" s="204"/>
      <c r="JNY881" s="204"/>
      <c r="JNZ881" s="204"/>
      <c r="JOA881" s="204"/>
      <c r="JOB881" s="204"/>
      <c r="JOC881" s="204"/>
      <c r="JOD881" s="204"/>
      <c r="JOE881" s="204"/>
      <c r="JOF881" s="204"/>
      <c r="JOG881" s="204"/>
      <c r="JOH881" s="204"/>
      <c r="JOI881" s="204"/>
      <c r="JOJ881" s="204"/>
      <c r="JOK881" s="204"/>
      <c r="JOL881" s="204"/>
      <c r="JOM881" s="204"/>
      <c r="JON881" s="204"/>
      <c r="JOO881" s="204"/>
      <c r="JOP881" s="204"/>
      <c r="JOQ881" s="204"/>
      <c r="JOR881" s="204"/>
      <c r="JOS881" s="204"/>
      <c r="JOT881" s="204"/>
      <c r="JOU881" s="204"/>
      <c r="JOV881" s="204"/>
      <c r="JOW881" s="204"/>
      <c r="JOX881" s="204"/>
      <c r="JOY881" s="204"/>
      <c r="JOZ881" s="204"/>
      <c r="JPA881" s="204"/>
      <c r="JPB881" s="204"/>
      <c r="JPC881" s="204"/>
      <c r="JPD881" s="204"/>
      <c r="JPE881" s="204"/>
      <c r="JPF881" s="204"/>
      <c r="JPG881" s="204"/>
      <c r="JPH881" s="204"/>
      <c r="JPI881" s="204"/>
      <c r="JPJ881" s="204"/>
      <c r="JPK881" s="204"/>
      <c r="JPL881" s="204"/>
      <c r="JPM881" s="204"/>
      <c r="JPN881" s="204"/>
      <c r="JPO881" s="204"/>
      <c r="JPP881" s="204"/>
      <c r="JPQ881" s="204"/>
      <c r="JPR881" s="204"/>
      <c r="JPS881" s="204"/>
      <c r="JPT881" s="204"/>
      <c r="JPU881" s="204"/>
      <c r="JPV881" s="204"/>
      <c r="JPW881" s="204"/>
      <c r="JPX881" s="204"/>
      <c r="JPY881" s="204"/>
      <c r="JPZ881" s="204"/>
      <c r="JQA881" s="204"/>
      <c r="JQB881" s="204"/>
      <c r="JQC881" s="204"/>
      <c r="JQD881" s="204"/>
      <c r="JQE881" s="204"/>
      <c r="JQF881" s="204"/>
      <c r="JQG881" s="204"/>
      <c r="JQH881" s="204"/>
      <c r="JQI881" s="204"/>
      <c r="JQJ881" s="204"/>
      <c r="JQK881" s="204"/>
      <c r="JQL881" s="204"/>
      <c r="JQM881" s="204"/>
      <c r="JQN881" s="204"/>
      <c r="JQO881" s="204"/>
      <c r="JQP881" s="204"/>
      <c r="JQQ881" s="204"/>
      <c r="JQR881" s="204"/>
      <c r="JQS881" s="204"/>
      <c r="JQT881" s="204"/>
      <c r="JQU881" s="204"/>
      <c r="JQV881" s="204"/>
      <c r="JQW881" s="204"/>
      <c r="JQX881" s="204"/>
      <c r="JQY881" s="204"/>
      <c r="JQZ881" s="204"/>
      <c r="JRA881" s="204"/>
      <c r="JRB881" s="204"/>
      <c r="JRC881" s="204"/>
      <c r="JRD881" s="204"/>
      <c r="JRE881" s="204"/>
      <c r="JRF881" s="204"/>
      <c r="JRG881" s="204"/>
      <c r="JRH881" s="204"/>
      <c r="JRI881" s="204"/>
      <c r="JRJ881" s="204"/>
      <c r="JRK881" s="204"/>
      <c r="JRL881" s="204"/>
      <c r="JRM881" s="204"/>
      <c r="JRN881" s="204"/>
      <c r="JRO881" s="204"/>
      <c r="JRP881" s="204"/>
      <c r="JRQ881" s="204"/>
      <c r="JRR881" s="204"/>
      <c r="JRS881" s="204"/>
      <c r="JRT881" s="204"/>
      <c r="JRU881" s="204"/>
      <c r="JRV881" s="204"/>
      <c r="JRW881" s="204"/>
      <c r="JRX881" s="204"/>
      <c r="JRY881" s="204"/>
      <c r="JRZ881" s="204"/>
      <c r="JSA881" s="204"/>
      <c r="JSB881" s="204"/>
      <c r="JSC881" s="204"/>
      <c r="JSD881" s="204"/>
      <c r="JSE881" s="204"/>
      <c r="JSF881" s="204"/>
      <c r="JSG881" s="204"/>
      <c r="JSH881" s="204"/>
      <c r="JSI881" s="204"/>
      <c r="JSJ881" s="204"/>
      <c r="JSK881" s="204"/>
      <c r="JSL881" s="204"/>
      <c r="JSM881" s="204"/>
      <c r="JSN881" s="204"/>
      <c r="JSO881" s="204"/>
      <c r="JSP881" s="204"/>
      <c r="JSQ881" s="204"/>
      <c r="JSR881" s="204"/>
      <c r="JSS881" s="204"/>
      <c r="JST881" s="204"/>
      <c r="JSU881" s="204"/>
      <c r="JSV881" s="204"/>
      <c r="JSW881" s="204"/>
      <c r="JSX881" s="204"/>
      <c r="JSY881" s="204"/>
      <c r="JSZ881" s="204"/>
      <c r="JTA881" s="204"/>
      <c r="JTB881" s="204"/>
      <c r="JTC881" s="204"/>
      <c r="JTD881" s="204"/>
      <c r="JTE881" s="204"/>
      <c r="JTF881" s="204"/>
      <c r="JTG881" s="204"/>
      <c r="JTH881" s="204"/>
      <c r="JTI881" s="204"/>
      <c r="JTJ881" s="204"/>
      <c r="JTK881" s="204"/>
      <c r="JTL881" s="204"/>
      <c r="JTM881" s="204"/>
      <c r="JTN881" s="204"/>
      <c r="JTO881" s="204"/>
      <c r="JTP881" s="204"/>
      <c r="JTQ881" s="204"/>
      <c r="JTR881" s="204"/>
      <c r="JTS881" s="204"/>
      <c r="JTT881" s="204"/>
      <c r="JTU881" s="204"/>
      <c r="JTV881" s="204"/>
      <c r="JTW881" s="204"/>
      <c r="JTX881" s="204"/>
      <c r="JTY881" s="204"/>
      <c r="JTZ881" s="204"/>
      <c r="JUA881" s="204"/>
      <c r="JUB881" s="204"/>
      <c r="JUC881" s="204"/>
      <c r="JUD881" s="204"/>
      <c r="JUE881" s="204"/>
      <c r="JUF881" s="204"/>
      <c r="JUG881" s="204"/>
      <c r="JUH881" s="204"/>
      <c r="JUI881" s="204"/>
      <c r="JUJ881" s="204"/>
      <c r="JUK881" s="204"/>
      <c r="JUL881" s="204"/>
      <c r="JUM881" s="204"/>
      <c r="JUN881" s="204"/>
      <c r="JUO881" s="204"/>
      <c r="JUP881" s="204"/>
      <c r="JUQ881" s="204"/>
      <c r="JUR881" s="204"/>
      <c r="JUS881" s="204"/>
      <c r="JUT881" s="204"/>
      <c r="JUU881" s="204"/>
      <c r="JUV881" s="204"/>
      <c r="JUW881" s="204"/>
      <c r="JUX881" s="204"/>
      <c r="JUY881" s="204"/>
      <c r="JUZ881" s="204"/>
      <c r="JVA881" s="204"/>
      <c r="JVB881" s="204"/>
      <c r="JVC881" s="204"/>
      <c r="JVD881" s="204"/>
      <c r="JVE881" s="204"/>
      <c r="JVF881" s="204"/>
      <c r="JVG881" s="204"/>
      <c r="JVH881" s="204"/>
      <c r="JVI881" s="204"/>
      <c r="JVJ881" s="204"/>
      <c r="JVK881" s="204"/>
      <c r="JVL881" s="204"/>
      <c r="JVM881" s="204"/>
      <c r="JVN881" s="204"/>
      <c r="JVO881" s="204"/>
      <c r="JVP881" s="204"/>
      <c r="JVQ881" s="204"/>
      <c r="JVR881" s="204"/>
      <c r="JVS881" s="204"/>
      <c r="JVT881" s="204"/>
      <c r="JVU881" s="204"/>
      <c r="JVV881" s="204"/>
      <c r="JVW881" s="204"/>
      <c r="JVX881" s="204"/>
      <c r="JVY881" s="204"/>
      <c r="JVZ881" s="204"/>
      <c r="JWA881" s="204"/>
      <c r="JWB881" s="204"/>
      <c r="JWC881" s="204"/>
      <c r="JWD881" s="204"/>
      <c r="JWE881" s="204"/>
      <c r="JWF881" s="204"/>
      <c r="JWG881" s="204"/>
      <c r="JWH881" s="204"/>
      <c r="JWI881" s="204"/>
      <c r="JWJ881" s="204"/>
      <c r="JWK881" s="204"/>
      <c r="JWL881" s="204"/>
      <c r="JWM881" s="204"/>
      <c r="JWN881" s="204"/>
      <c r="JWO881" s="204"/>
      <c r="JWP881" s="204"/>
      <c r="JWQ881" s="204"/>
      <c r="JWR881" s="204"/>
      <c r="JWS881" s="204"/>
      <c r="JWT881" s="204"/>
      <c r="JWU881" s="204"/>
      <c r="JWV881" s="204"/>
      <c r="JWW881" s="204"/>
      <c r="JWX881" s="204"/>
      <c r="JWY881" s="204"/>
      <c r="JWZ881" s="204"/>
      <c r="JXA881" s="204"/>
      <c r="JXB881" s="204"/>
      <c r="JXC881" s="204"/>
      <c r="JXD881" s="204"/>
      <c r="JXE881" s="204"/>
      <c r="JXF881" s="204"/>
      <c r="JXG881" s="204"/>
      <c r="JXH881" s="204"/>
      <c r="JXI881" s="204"/>
      <c r="JXJ881" s="204"/>
      <c r="JXK881" s="204"/>
      <c r="JXL881" s="204"/>
      <c r="JXM881" s="204"/>
      <c r="JXN881" s="204"/>
      <c r="JXO881" s="204"/>
      <c r="JXP881" s="204"/>
      <c r="JXQ881" s="204"/>
      <c r="JXR881" s="204"/>
      <c r="JXS881" s="204"/>
      <c r="JXT881" s="204"/>
      <c r="JXU881" s="204"/>
      <c r="JXV881" s="204"/>
      <c r="JXW881" s="204"/>
      <c r="JXX881" s="204"/>
      <c r="JXY881" s="204"/>
      <c r="JXZ881" s="204"/>
      <c r="JYA881" s="204"/>
      <c r="JYB881" s="204"/>
      <c r="JYC881" s="204"/>
      <c r="JYD881" s="204"/>
      <c r="JYE881" s="204"/>
      <c r="JYF881" s="204"/>
      <c r="JYG881" s="204"/>
      <c r="JYH881" s="204"/>
      <c r="JYI881" s="204"/>
      <c r="JYJ881" s="204"/>
      <c r="JYK881" s="204"/>
      <c r="JYL881" s="204"/>
      <c r="JYM881" s="204"/>
      <c r="JYN881" s="204"/>
      <c r="JYO881" s="204"/>
      <c r="JYP881" s="204"/>
      <c r="JYQ881" s="204"/>
      <c r="JYR881" s="204"/>
      <c r="JYS881" s="204"/>
      <c r="JYT881" s="204"/>
      <c r="JYU881" s="204"/>
      <c r="JYV881" s="204"/>
      <c r="JYW881" s="204"/>
      <c r="JYX881" s="204"/>
      <c r="JYY881" s="204"/>
      <c r="JYZ881" s="204"/>
      <c r="JZA881" s="204"/>
      <c r="JZB881" s="204"/>
      <c r="JZC881" s="204"/>
      <c r="JZD881" s="204"/>
      <c r="JZE881" s="204"/>
      <c r="JZF881" s="204"/>
      <c r="JZG881" s="204"/>
      <c r="JZH881" s="204"/>
      <c r="JZI881" s="204"/>
      <c r="JZJ881" s="204"/>
      <c r="JZK881" s="204"/>
      <c r="JZL881" s="204"/>
      <c r="JZM881" s="204"/>
      <c r="JZN881" s="204"/>
      <c r="JZO881" s="204"/>
      <c r="JZP881" s="204"/>
      <c r="JZQ881" s="204"/>
      <c r="JZR881" s="204"/>
      <c r="JZS881" s="204"/>
      <c r="JZT881" s="204"/>
      <c r="JZU881" s="204"/>
      <c r="JZV881" s="204"/>
      <c r="JZW881" s="204"/>
      <c r="JZX881" s="204"/>
      <c r="JZY881" s="204"/>
      <c r="JZZ881" s="204"/>
      <c r="KAA881" s="204"/>
      <c r="KAB881" s="204"/>
      <c r="KAC881" s="204"/>
      <c r="KAD881" s="204"/>
      <c r="KAE881" s="204"/>
      <c r="KAF881" s="204"/>
      <c r="KAG881" s="204"/>
      <c r="KAH881" s="204"/>
      <c r="KAI881" s="204"/>
      <c r="KAJ881" s="204"/>
      <c r="KAK881" s="204"/>
      <c r="KAL881" s="204"/>
      <c r="KAM881" s="204"/>
      <c r="KAN881" s="204"/>
      <c r="KAO881" s="204"/>
      <c r="KAP881" s="204"/>
      <c r="KAQ881" s="204"/>
      <c r="KAR881" s="204"/>
      <c r="KAS881" s="204"/>
      <c r="KAT881" s="204"/>
      <c r="KAU881" s="204"/>
      <c r="KAV881" s="204"/>
      <c r="KAW881" s="204"/>
      <c r="KAX881" s="204"/>
      <c r="KAY881" s="204"/>
      <c r="KAZ881" s="204"/>
      <c r="KBA881" s="204"/>
      <c r="KBB881" s="204"/>
      <c r="KBC881" s="204"/>
      <c r="KBD881" s="204"/>
      <c r="KBE881" s="204"/>
      <c r="KBF881" s="204"/>
      <c r="KBG881" s="204"/>
      <c r="KBH881" s="204"/>
      <c r="KBI881" s="204"/>
      <c r="KBJ881" s="204"/>
      <c r="KBK881" s="204"/>
      <c r="KBL881" s="204"/>
      <c r="KBM881" s="204"/>
      <c r="KBN881" s="204"/>
      <c r="KBO881" s="204"/>
      <c r="KBP881" s="204"/>
      <c r="KBQ881" s="204"/>
      <c r="KBR881" s="204"/>
      <c r="KBS881" s="204"/>
      <c r="KBT881" s="204"/>
      <c r="KBU881" s="204"/>
      <c r="KBV881" s="204"/>
      <c r="KBW881" s="204"/>
      <c r="KBX881" s="204"/>
      <c r="KBY881" s="204"/>
      <c r="KBZ881" s="204"/>
      <c r="KCA881" s="204"/>
      <c r="KCB881" s="204"/>
      <c r="KCC881" s="204"/>
      <c r="KCD881" s="204"/>
      <c r="KCE881" s="204"/>
      <c r="KCF881" s="204"/>
      <c r="KCG881" s="204"/>
      <c r="KCH881" s="204"/>
      <c r="KCI881" s="204"/>
      <c r="KCJ881" s="204"/>
      <c r="KCK881" s="204"/>
      <c r="KCL881" s="204"/>
      <c r="KCM881" s="204"/>
      <c r="KCN881" s="204"/>
      <c r="KCO881" s="204"/>
      <c r="KCP881" s="204"/>
      <c r="KCQ881" s="204"/>
      <c r="KCR881" s="204"/>
      <c r="KCS881" s="204"/>
      <c r="KCT881" s="204"/>
      <c r="KCU881" s="204"/>
      <c r="KCV881" s="204"/>
      <c r="KCW881" s="204"/>
      <c r="KCX881" s="204"/>
      <c r="KCY881" s="204"/>
      <c r="KCZ881" s="204"/>
      <c r="KDA881" s="204"/>
      <c r="KDB881" s="204"/>
      <c r="KDC881" s="204"/>
      <c r="KDD881" s="204"/>
      <c r="KDE881" s="204"/>
      <c r="KDF881" s="204"/>
      <c r="KDG881" s="204"/>
      <c r="KDH881" s="204"/>
      <c r="KDI881" s="204"/>
      <c r="KDJ881" s="204"/>
      <c r="KDK881" s="204"/>
      <c r="KDL881" s="204"/>
      <c r="KDM881" s="204"/>
      <c r="KDN881" s="204"/>
      <c r="KDO881" s="204"/>
      <c r="KDP881" s="204"/>
      <c r="KDQ881" s="204"/>
      <c r="KDR881" s="204"/>
      <c r="KDS881" s="204"/>
      <c r="KDT881" s="204"/>
      <c r="KDU881" s="204"/>
      <c r="KDV881" s="204"/>
      <c r="KDW881" s="204"/>
      <c r="KDX881" s="204"/>
      <c r="KDY881" s="204"/>
      <c r="KDZ881" s="204"/>
      <c r="KEA881" s="204"/>
      <c r="KEB881" s="204"/>
      <c r="KEC881" s="204"/>
      <c r="KED881" s="204"/>
      <c r="KEE881" s="204"/>
      <c r="KEF881" s="204"/>
      <c r="KEG881" s="204"/>
      <c r="KEH881" s="204"/>
      <c r="KEI881" s="204"/>
      <c r="KEJ881" s="204"/>
      <c r="KEK881" s="204"/>
      <c r="KEL881" s="204"/>
      <c r="KEM881" s="204"/>
      <c r="KEN881" s="204"/>
      <c r="KEO881" s="204"/>
      <c r="KEP881" s="204"/>
      <c r="KEQ881" s="204"/>
      <c r="KER881" s="204"/>
      <c r="KES881" s="204"/>
      <c r="KET881" s="204"/>
      <c r="KEU881" s="204"/>
      <c r="KEV881" s="204"/>
      <c r="KEW881" s="204"/>
      <c r="KEX881" s="204"/>
      <c r="KEY881" s="204"/>
      <c r="KEZ881" s="204"/>
      <c r="KFA881" s="204"/>
      <c r="KFB881" s="204"/>
      <c r="KFC881" s="204"/>
      <c r="KFD881" s="204"/>
      <c r="KFE881" s="204"/>
      <c r="KFF881" s="204"/>
      <c r="KFG881" s="204"/>
      <c r="KFH881" s="204"/>
      <c r="KFI881" s="204"/>
      <c r="KFJ881" s="204"/>
      <c r="KFK881" s="204"/>
      <c r="KFL881" s="204"/>
      <c r="KFM881" s="204"/>
      <c r="KFN881" s="204"/>
      <c r="KFO881" s="204"/>
      <c r="KFP881" s="204"/>
      <c r="KFQ881" s="204"/>
      <c r="KFR881" s="204"/>
      <c r="KFS881" s="204"/>
      <c r="KFT881" s="204"/>
      <c r="KFU881" s="204"/>
      <c r="KFV881" s="204"/>
      <c r="KFW881" s="204"/>
      <c r="KFX881" s="204"/>
      <c r="KFY881" s="204"/>
      <c r="KFZ881" s="204"/>
      <c r="KGA881" s="204"/>
      <c r="KGB881" s="204"/>
      <c r="KGC881" s="204"/>
      <c r="KGD881" s="204"/>
      <c r="KGE881" s="204"/>
      <c r="KGF881" s="204"/>
      <c r="KGG881" s="204"/>
      <c r="KGH881" s="204"/>
      <c r="KGI881" s="204"/>
      <c r="KGJ881" s="204"/>
      <c r="KGK881" s="204"/>
      <c r="KGL881" s="204"/>
      <c r="KGM881" s="204"/>
      <c r="KGN881" s="204"/>
      <c r="KGO881" s="204"/>
      <c r="KGP881" s="204"/>
      <c r="KGQ881" s="204"/>
      <c r="KGR881" s="204"/>
      <c r="KGS881" s="204"/>
      <c r="KGT881" s="204"/>
      <c r="KGU881" s="204"/>
      <c r="KGV881" s="204"/>
      <c r="KGW881" s="204"/>
      <c r="KGX881" s="204"/>
      <c r="KGY881" s="204"/>
      <c r="KGZ881" s="204"/>
      <c r="KHA881" s="204"/>
      <c r="KHB881" s="204"/>
      <c r="KHC881" s="204"/>
      <c r="KHD881" s="204"/>
      <c r="KHE881" s="204"/>
      <c r="KHF881" s="204"/>
      <c r="KHG881" s="204"/>
      <c r="KHH881" s="204"/>
      <c r="KHI881" s="204"/>
      <c r="KHJ881" s="204"/>
      <c r="KHK881" s="204"/>
      <c r="KHL881" s="204"/>
      <c r="KHM881" s="204"/>
      <c r="KHN881" s="204"/>
      <c r="KHO881" s="204"/>
      <c r="KHP881" s="204"/>
      <c r="KHQ881" s="204"/>
      <c r="KHR881" s="204"/>
      <c r="KHS881" s="204"/>
      <c r="KHT881" s="204"/>
      <c r="KHU881" s="204"/>
      <c r="KHV881" s="204"/>
      <c r="KHW881" s="204"/>
      <c r="KHX881" s="204"/>
      <c r="KHY881" s="204"/>
      <c r="KHZ881" s="204"/>
      <c r="KIA881" s="204"/>
      <c r="KIB881" s="204"/>
      <c r="KIC881" s="204"/>
      <c r="KID881" s="204"/>
      <c r="KIE881" s="204"/>
      <c r="KIF881" s="204"/>
      <c r="KIG881" s="204"/>
      <c r="KIH881" s="204"/>
      <c r="KII881" s="204"/>
      <c r="KIJ881" s="204"/>
      <c r="KIK881" s="204"/>
      <c r="KIL881" s="204"/>
      <c r="KIM881" s="204"/>
      <c r="KIN881" s="204"/>
      <c r="KIO881" s="204"/>
      <c r="KIP881" s="204"/>
      <c r="KIQ881" s="204"/>
      <c r="KIR881" s="204"/>
      <c r="KIS881" s="204"/>
      <c r="KIT881" s="204"/>
      <c r="KIU881" s="204"/>
      <c r="KIV881" s="204"/>
      <c r="KIW881" s="204"/>
      <c r="KIX881" s="204"/>
      <c r="KIY881" s="204"/>
      <c r="KIZ881" s="204"/>
      <c r="KJA881" s="204"/>
      <c r="KJB881" s="204"/>
      <c r="KJC881" s="204"/>
      <c r="KJD881" s="204"/>
      <c r="KJE881" s="204"/>
      <c r="KJF881" s="204"/>
      <c r="KJG881" s="204"/>
      <c r="KJH881" s="204"/>
      <c r="KJI881" s="204"/>
      <c r="KJJ881" s="204"/>
      <c r="KJK881" s="204"/>
      <c r="KJL881" s="204"/>
      <c r="KJM881" s="204"/>
      <c r="KJN881" s="204"/>
      <c r="KJO881" s="204"/>
      <c r="KJP881" s="204"/>
      <c r="KJQ881" s="204"/>
      <c r="KJR881" s="204"/>
      <c r="KJS881" s="204"/>
      <c r="KJT881" s="204"/>
      <c r="KJU881" s="204"/>
      <c r="KJV881" s="204"/>
      <c r="KJW881" s="204"/>
      <c r="KJX881" s="204"/>
      <c r="KJY881" s="204"/>
      <c r="KJZ881" s="204"/>
      <c r="KKA881" s="204"/>
      <c r="KKB881" s="204"/>
      <c r="KKC881" s="204"/>
      <c r="KKD881" s="204"/>
      <c r="KKE881" s="204"/>
      <c r="KKF881" s="204"/>
      <c r="KKG881" s="204"/>
      <c r="KKH881" s="204"/>
      <c r="KKI881" s="204"/>
      <c r="KKJ881" s="204"/>
      <c r="KKK881" s="204"/>
      <c r="KKL881" s="204"/>
      <c r="KKM881" s="204"/>
      <c r="KKN881" s="204"/>
      <c r="KKO881" s="204"/>
      <c r="KKP881" s="204"/>
      <c r="KKQ881" s="204"/>
      <c r="KKR881" s="204"/>
      <c r="KKS881" s="204"/>
      <c r="KKT881" s="204"/>
      <c r="KKU881" s="204"/>
      <c r="KKV881" s="204"/>
      <c r="KKW881" s="204"/>
      <c r="KKX881" s="204"/>
      <c r="KKY881" s="204"/>
      <c r="KKZ881" s="204"/>
      <c r="KLA881" s="204"/>
      <c r="KLB881" s="204"/>
      <c r="KLC881" s="204"/>
      <c r="KLD881" s="204"/>
      <c r="KLE881" s="204"/>
      <c r="KLF881" s="204"/>
      <c r="KLG881" s="204"/>
      <c r="KLH881" s="204"/>
      <c r="KLI881" s="204"/>
      <c r="KLJ881" s="204"/>
      <c r="KLK881" s="204"/>
      <c r="KLL881" s="204"/>
      <c r="KLM881" s="204"/>
      <c r="KLN881" s="204"/>
      <c r="KLO881" s="204"/>
      <c r="KLP881" s="204"/>
      <c r="KLQ881" s="204"/>
      <c r="KLR881" s="204"/>
      <c r="KLS881" s="204"/>
      <c r="KLT881" s="204"/>
      <c r="KLU881" s="204"/>
      <c r="KLV881" s="204"/>
      <c r="KLW881" s="204"/>
      <c r="KLX881" s="204"/>
      <c r="KLY881" s="204"/>
      <c r="KLZ881" s="204"/>
      <c r="KMA881" s="204"/>
      <c r="KMB881" s="204"/>
      <c r="KMC881" s="204"/>
      <c r="KMD881" s="204"/>
      <c r="KME881" s="204"/>
      <c r="KMF881" s="204"/>
      <c r="KMG881" s="204"/>
      <c r="KMH881" s="204"/>
      <c r="KMI881" s="204"/>
      <c r="KMJ881" s="204"/>
      <c r="KMK881" s="204"/>
      <c r="KML881" s="204"/>
      <c r="KMM881" s="204"/>
      <c r="KMN881" s="204"/>
      <c r="KMO881" s="204"/>
      <c r="KMP881" s="204"/>
      <c r="KMQ881" s="204"/>
      <c r="KMR881" s="204"/>
      <c r="KMS881" s="204"/>
      <c r="KMT881" s="204"/>
      <c r="KMU881" s="204"/>
      <c r="KMV881" s="204"/>
      <c r="KMW881" s="204"/>
      <c r="KMX881" s="204"/>
      <c r="KMY881" s="204"/>
      <c r="KMZ881" s="204"/>
      <c r="KNA881" s="204"/>
      <c r="KNB881" s="204"/>
      <c r="KNC881" s="204"/>
      <c r="KND881" s="204"/>
      <c r="KNE881" s="204"/>
      <c r="KNF881" s="204"/>
      <c r="KNG881" s="204"/>
      <c r="KNH881" s="204"/>
      <c r="KNI881" s="204"/>
      <c r="KNJ881" s="204"/>
      <c r="KNK881" s="204"/>
      <c r="KNL881" s="204"/>
      <c r="KNM881" s="204"/>
      <c r="KNN881" s="204"/>
      <c r="KNO881" s="204"/>
      <c r="KNP881" s="204"/>
      <c r="KNQ881" s="204"/>
      <c r="KNR881" s="204"/>
      <c r="KNS881" s="204"/>
      <c r="KNT881" s="204"/>
      <c r="KNU881" s="204"/>
      <c r="KNV881" s="204"/>
      <c r="KNW881" s="204"/>
      <c r="KNX881" s="204"/>
      <c r="KNY881" s="204"/>
      <c r="KNZ881" s="204"/>
      <c r="KOA881" s="204"/>
      <c r="KOB881" s="204"/>
      <c r="KOC881" s="204"/>
      <c r="KOD881" s="204"/>
      <c r="KOE881" s="204"/>
      <c r="KOF881" s="204"/>
      <c r="KOG881" s="204"/>
      <c r="KOH881" s="204"/>
      <c r="KOI881" s="204"/>
      <c r="KOJ881" s="204"/>
      <c r="KOK881" s="204"/>
      <c r="KOL881" s="204"/>
      <c r="KOM881" s="204"/>
      <c r="KON881" s="204"/>
      <c r="KOO881" s="204"/>
      <c r="KOP881" s="204"/>
      <c r="KOQ881" s="204"/>
      <c r="KOR881" s="204"/>
      <c r="KOS881" s="204"/>
      <c r="KOT881" s="204"/>
      <c r="KOU881" s="204"/>
      <c r="KOV881" s="204"/>
      <c r="KOW881" s="204"/>
      <c r="KOX881" s="204"/>
      <c r="KOY881" s="204"/>
      <c r="KOZ881" s="204"/>
      <c r="KPA881" s="204"/>
      <c r="KPB881" s="204"/>
      <c r="KPC881" s="204"/>
      <c r="KPD881" s="204"/>
      <c r="KPE881" s="204"/>
      <c r="KPF881" s="204"/>
      <c r="KPG881" s="204"/>
      <c r="KPH881" s="204"/>
      <c r="KPI881" s="204"/>
      <c r="KPJ881" s="204"/>
      <c r="KPK881" s="204"/>
      <c r="KPL881" s="204"/>
      <c r="KPM881" s="204"/>
      <c r="KPN881" s="204"/>
      <c r="KPO881" s="204"/>
      <c r="KPP881" s="204"/>
      <c r="KPQ881" s="204"/>
      <c r="KPR881" s="204"/>
      <c r="KPS881" s="204"/>
      <c r="KPT881" s="204"/>
      <c r="KPU881" s="204"/>
      <c r="KPV881" s="204"/>
      <c r="KPW881" s="204"/>
      <c r="KPX881" s="204"/>
      <c r="KPY881" s="204"/>
      <c r="KPZ881" s="204"/>
      <c r="KQA881" s="204"/>
      <c r="KQB881" s="204"/>
      <c r="KQC881" s="204"/>
      <c r="KQD881" s="204"/>
      <c r="KQE881" s="204"/>
      <c r="KQF881" s="204"/>
      <c r="KQG881" s="204"/>
      <c r="KQH881" s="204"/>
      <c r="KQI881" s="204"/>
      <c r="KQJ881" s="204"/>
      <c r="KQK881" s="204"/>
      <c r="KQL881" s="204"/>
      <c r="KQM881" s="204"/>
      <c r="KQN881" s="204"/>
      <c r="KQO881" s="204"/>
      <c r="KQP881" s="204"/>
      <c r="KQQ881" s="204"/>
      <c r="KQR881" s="204"/>
      <c r="KQS881" s="204"/>
      <c r="KQT881" s="204"/>
      <c r="KQU881" s="204"/>
      <c r="KQV881" s="204"/>
      <c r="KQW881" s="204"/>
      <c r="KQX881" s="204"/>
      <c r="KQY881" s="204"/>
      <c r="KQZ881" s="204"/>
      <c r="KRA881" s="204"/>
      <c r="KRB881" s="204"/>
      <c r="KRC881" s="204"/>
      <c r="KRD881" s="204"/>
      <c r="KRE881" s="204"/>
      <c r="KRF881" s="204"/>
      <c r="KRG881" s="204"/>
      <c r="KRH881" s="204"/>
      <c r="KRI881" s="204"/>
      <c r="KRJ881" s="204"/>
      <c r="KRK881" s="204"/>
      <c r="KRL881" s="204"/>
      <c r="KRM881" s="204"/>
      <c r="KRN881" s="204"/>
      <c r="KRO881" s="204"/>
      <c r="KRP881" s="204"/>
      <c r="KRQ881" s="204"/>
      <c r="KRR881" s="204"/>
      <c r="KRS881" s="204"/>
      <c r="KRT881" s="204"/>
      <c r="KRU881" s="204"/>
      <c r="KRV881" s="204"/>
      <c r="KRW881" s="204"/>
      <c r="KRX881" s="204"/>
      <c r="KRY881" s="204"/>
      <c r="KRZ881" s="204"/>
      <c r="KSA881" s="204"/>
      <c r="KSB881" s="204"/>
      <c r="KSC881" s="204"/>
      <c r="KSD881" s="204"/>
      <c r="KSE881" s="204"/>
      <c r="KSF881" s="204"/>
      <c r="KSG881" s="204"/>
      <c r="KSH881" s="204"/>
      <c r="KSI881" s="204"/>
      <c r="KSJ881" s="204"/>
      <c r="KSK881" s="204"/>
      <c r="KSL881" s="204"/>
      <c r="KSM881" s="204"/>
      <c r="KSN881" s="204"/>
      <c r="KSO881" s="204"/>
      <c r="KSP881" s="204"/>
      <c r="KSQ881" s="204"/>
      <c r="KSR881" s="204"/>
      <c r="KSS881" s="204"/>
      <c r="KST881" s="204"/>
      <c r="KSU881" s="204"/>
      <c r="KSV881" s="204"/>
      <c r="KSW881" s="204"/>
      <c r="KSX881" s="204"/>
      <c r="KSY881" s="204"/>
      <c r="KSZ881" s="204"/>
      <c r="KTA881" s="204"/>
      <c r="KTB881" s="204"/>
      <c r="KTC881" s="204"/>
      <c r="KTD881" s="204"/>
      <c r="KTE881" s="204"/>
      <c r="KTF881" s="204"/>
      <c r="KTG881" s="204"/>
      <c r="KTH881" s="204"/>
      <c r="KTI881" s="204"/>
      <c r="KTJ881" s="204"/>
      <c r="KTK881" s="204"/>
      <c r="KTL881" s="204"/>
      <c r="KTM881" s="204"/>
      <c r="KTN881" s="204"/>
      <c r="KTO881" s="204"/>
      <c r="KTP881" s="204"/>
      <c r="KTQ881" s="204"/>
      <c r="KTR881" s="204"/>
      <c r="KTS881" s="204"/>
      <c r="KTT881" s="204"/>
      <c r="KTU881" s="204"/>
      <c r="KTV881" s="204"/>
      <c r="KTW881" s="204"/>
      <c r="KTX881" s="204"/>
      <c r="KTY881" s="204"/>
      <c r="KTZ881" s="204"/>
      <c r="KUA881" s="204"/>
      <c r="KUB881" s="204"/>
      <c r="KUC881" s="204"/>
      <c r="KUD881" s="204"/>
      <c r="KUE881" s="204"/>
      <c r="KUF881" s="204"/>
      <c r="KUG881" s="204"/>
      <c r="KUH881" s="204"/>
      <c r="KUI881" s="204"/>
      <c r="KUJ881" s="204"/>
      <c r="KUK881" s="204"/>
      <c r="KUL881" s="204"/>
      <c r="KUM881" s="204"/>
      <c r="KUN881" s="204"/>
      <c r="KUO881" s="204"/>
      <c r="KUP881" s="204"/>
      <c r="KUQ881" s="204"/>
      <c r="KUR881" s="204"/>
      <c r="KUS881" s="204"/>
      <c r="KUT881" s="204"/>
      <c r="KUU881" s="204"/>
      <c r="KUV881" s="204"/>
      <c r="KUW881" s="204"/>
      <c r="KUX881" s="204"/>
      <c r="KUY881" s="204"/>
      <c r="KUZ881" s="204"/>
      <c r="KVA881" s="204"/>
      <c r="KVB881" s="204"/>
      <c r="KVC881" s="204"/>
      <c r="KVD881" s="204"/>
      <c r="KVE881" s="204"/>
      <c r="KVF881" s="204"/>
      <c r="KVG881" s="204"/>
      <c r="KVH881" s="204"/>
      <c r="KVI881" s="204"/>
      <c r="KVJ881" s="204"/>
      <c r="KVK881" s="204"/>
      <c r="KVL881" s="204"/>
      <c r="KVM881" s="204"/>
      <c r="KVN881" s="204"/>
      <c r="KVO881" s="204"/>
      <c r="KVP881" s="204"/>
      <c r="KVQ881" s="204"/>
      <c r="KVR881" s="204"/>
      <c r="KVS881" s="204"/>
      <c r="KVT881" s="204"/>
      <c r="KVU881" s="204"/>
      <c r="KVV881" s="204"/>
      <c r="KVW881" s="204"/>
      <c r="KVX881" s="204"/>
      <c r="KVY881" s="204"/>
      <c r="KVZ881" s="204"/>
      <c r="KWA881" s="204"/>
      <c r="KWB881" s="204"/>
      <c r="KWC881" s="204"/>
      <c r="KWD881" s="204"/>
      <c r="KWE881" s="204"/>
      <c r="KWF881" s="204"/>
      <c r="KWG881" s="204"/>
      <c r="KWH881" s="204"/>
      <c r="KWI881" s="204"/>
      <c r="KWJ881" s="204"/>
      <c r="KWK881" s="204"/>
      <c r="KWL881" s="204"/>
      <c r="KWM881" s="204"/>
      <c r="KWN881" s="204"/>
      <c r="KWO881" s="204"/>
      <c r="KWP881" s="204"/>
      <c r="KWQ881" s="204"/>
      <c r="KWR881" s="204"/>
      <c r="KWS881" s="204"/>
      <c r="KWT881" s="204"/>
      <c r="KWU881" s="204"/>
      <c r="KWV881" s="204"/>
      <c r="KWW881" s="204"/>
      <c r="KWX881" s="204"/>
      <c r="KWY881" s="204"/>
      <c r="KWZ881" s="204"/>
      <c r="KXA881" s="204"/>
      <c r="KXB881" s="204"/>
      <c r="KXC881" s="204"/>
      <c r="KXD881" s="204"/>
      <c r="KXE881" s="204"/>
      <c r="KXF881" s="204"/>
      <c r="KXG881" s="204"/>
      <c r="KXH881" s="204"/>
      <c r="KXI881" s="204"/>
      <c r="KXJ881" s="204"/>
      <c r="KXK881" s="204"/>
      <c r="KXL881" s="204"/>
      <c r="KXM881" s="204"/>
      <c r="KXN881" s="204"/>
      <c r="KXO881" s="204"/>
      <c r="KXP881" s="204"/>
      <c r="KXQ881" s="204"/>
      <c r="KXR881" s="204"/>
      <c r="KXS881" s="204"/>
      <c r="KXT881" s="204"/>
      <c r="KXU881" s="204"/>
      <c r="KXV881" s="204"/>
      <c r="KXW881" s="204"/>
      <c r="KXX881" s="204"/>
      <c r="KXY881" s="204"/>
      <c r="KXZ881" s="204"/>
      <c r="KYA881" s="204"/>
      <c r="KYB881" s="204"/>
      <c r="KYC881" s="204"/>
      <c r="KYD881" s="204"/>
      <c r="KYE881" s="204"/>
      <c r="KYF881" s="204"/>
      <c r="KYG881" s="204"/>
      <c r="KYH881" s="204"/>
      <c r="KYI881" s="204"/>
      <c r="KYJ881" s="204"/>
      <c r="KYK881" s="204"/>
      <c r="KYL881" s="204"/>
      <c r="KYM881" s="204"/>
      <c r="KYN881" s="204"/>
      <c r="KYO881" s="204"/>
      <c r="KYP881" s="204"/>
      <c r="KYQ881" s="204"/>
      <c r="KYR881" s="204"/>
      <c r="KYS881" s="204"/>
      <c r="KYT881" s="204"/>
      <c r="KYU881" s="204"/>
      <c r="KYV881" s="204"/>
      <c r="KYW881" s="204"/>
      <c r="KYX881" s="204"/>
      <c r="KYY881" s="204"/>
      <c r="KYZ881" s="204"/>
      <c r="KZA881" s="204"/>
      <c r="KZB881" s="204"/>
      <c r="KZC881" s="204"/>
      <c r="KZD881" s="204"/>
      <c r="KZE881" s="204"/>
      <c r="KZF881" s="204"/>
      <c r="KZG881" s="204"/>
      <c r="KZH881" s="204"/>
      <c r="KZI881" s="204"/>
      <c r="KZJ881" s="204"/>
      <c r="KZK881" s="204"/>
      <c r="KZL881" s="204"/>
      <c r="KZM881" s="204"/>
      <c r="KZN881" s="204"/>
      <c r="KZO881" s="204"/>
      <c r="KZP881" s="204"/>
      <c r="KZQ881" s="204"/>
      <c r="KZR881" s="204"/>
      <c r="KZS881" s="204"/>
      <c r="KZT881" s="204"/>
      <c r="KZU881" s="204"/>
      <c r="KZV881" s="204"/>
      <c r="KZW881" s="204"/>
      <c r="KZX881" s="204"/>
      <c r="KZY881" s="204"/>
      <c r="KZZ881" s="204"/>
      <c r="LAA881" s="204"/>
      <c r="LAB881" s="204"/>
      <c r="LAC881" s="204"/>
      <c r="LAD881" s="204"/>
      <c r="LAE881" s="204"/>
      <c r="LAF881" s="204"/>
      <c r="LAG881" s="204"/>
      <c r="LAH881" s="204"/>
      <c r="LAI881" s="204"/>
      <c r="LAJ881" s="204"/>
      <c r="LAK881" s="204"/>
      <c r="LAL881" s="204"/>
      <c r="LAM881" s="204"/>
      <c r="LAN881" s="204"/>
      <c r="LAO881" s="204"/>
      <c r="LAP881" s="204"/>
      <c r="LAQ881" s="204"/>
      <c r="LAR881" s="204"/>
      <c r="LAS881" s="204"/>
      <c r="LAT881" s="204"/>
      <c r="LAU881" s="204"/>
      <c r="LAV881" s="204"/>
      <c r="LAW881" s="204"/>
      <c r="LAX881" s="204"/>
      <c r="LAY881" s="204"/>
      <c r="LAZ881" s="204"/>
      <c r="LBA881" s="204"/>
      <c r="LBB881" s="204"/>
      <c r="LBC881" s="204"/>
      <c r="LBD881" s="204"/>
      <c r="LBE881" s="204"/>
      <c r="LBF881" s="204"/>
      <c r="LBG881" s="204"/>
      <c r="LBH881" s="204"/>
      <c r="LBI881" s="204"/>
      <c r="LBJ881" s="204"/>
      <c r="LBK881" s="204"/>
      <c r="LBL881" s="204"/>
      <c r="LBM881" s="204"/>
      <c r="LBN881" s="204"/>
      <c r="LBO881" s="204"/>
      <c r="LBP881" s="204"/>
      <c r="LBQ881" s="204"/>
      <c r="LBR881" s="204"/>
      <c r="LBS881" s="204"/>
      <c r="LBT881" s="204"/>
      <c r="LBU881" s="204"/>
      <c r="LBV881" s="204"/>
      <c r="LBW881" s="204"/>
      <c r="LBX881" s="204"/>
      <c r="LBY881" s="204"/>
      <c r="LBZ881" s="204"/>
      <c r="LCA881" s="204"/>
      <c r="LCB881" s="204"/>
      <c r="LCC881" s="204"/>
      <c r="LCD881" s="204"/>
      <c r="LCE881" s="204"/>
      <c r="LCF881" s="204"/>
      <c r="LCG881" s="204"/>
      <c r="LCH881" s="204"/>
      <c r="LCI881" s="204"/>
      <c r="LCJ881" s="204"/>
      <c r="LCK881" s="204"/>
      <c r="LCL881" s="204"/>
      <c r="LCM881" s="204"/>
      <c r="LCN881" s="204"/>
      <c r="LCO881" s="204"/>
      <c r="LCP881" s="204"/>
      <c r="LCQ881" s="204"/>
      <c r="LCR881" s="204"/>
      <c r="LCS881" s="204"/>
      <c r="LCT881" s="204"/>
      <c r="LCU881" s="204"/>
      <c r="LCV881" s="204"/>
      <c r="LCW881" s="204"/>
      <c r="LCX881" s="204"/>
      <c r="LCY881" s="204"/>
      <c r="LCZ881" s="204"/>
      <c r="LDA881" s="204"/>
      <c r="LDB881" s="204"/>
      <c r="LDC881" s="204"/>
      <c r="LDD881" s="204"/>
      <c r="LDE881" s="204"/>
      <c r="LDF881" s="204"/>
      <c r="LDG881" s="204"/>
      <c r="LDH881" s="204"/>
      <c r="LDI881" s="204"/>
      <c r="LDJ881" s="204"/>
      <c r="LDK881" s="204"/>
      <c r="LDL881" s="204"/>
      <c r="LDM881" s="204"/>
      <c r="LDN881" s="204"/>
      <c r="LDO881" s="204"/>
      <c r="LDP881" s="204"/>
      <c r="LDQ881" s="204"/>
      <c r="LDR881" s="204"/>
      <c r="LDS881" s="204"/>
      <c r="LDT881" s="204"/>
      <c r="LDU881" s="204"/>
      <c r="LDV881" s="204"/>
      <c r="LDW881" s="204"/>
      <c r="LDX881" s="204"/>
      <c r="LDY881" s="204"/>
      <c r="LDZ881" s="204"/>
      <c r="LEA881" s="204"/>
      <c r="LEB881" s="204"/>
      <c r="LEC881" s="204"/>
      <c r="LED881" s="204"/>
      <c r="LEE881" s="204"/>
      <c r="LEF881" s="204"/>
      <c r="LEG881" s="204"/>
      <c r="LEH881" s="204"/>
      <c r="LEI881" s="204"/>
      <c r="LEJ881" s="204"/>
      <c r="LEK881" s="204"/>
      <c r="LEL881" s="204"/>
      <c r="LEM881" s="204"/>
      <c r="LEN881" s="204"/>
      <c r="LEO881" s="204"/>
      <c r="LEP881" s="204"/>
      <c r="LEQ881" s="204"/>
      <c r="LER881" s="204"/>
      <c r="LES881" s="204"/>
      <c r="LET881" s="204"/>
      <c r="LEU881" s="204"/>
      <c r="LEV881" s="204"/>
      <c r="LEW881" s="204"/>
      <c r="LEX881" s="204"/>
      <c r="LEY881" s="204"/>
      <c r="LEZ881" s="204"/>
      <c r="LFA881" s="204"/>
      <c r="LFB881" s="204"/>
      <c r="LFC881" s="204"/>
      <c r="LFD881" s="204"/>
      <c r="LFE881" s="204"/>
      <c r="LFF881" s="204"/>
      <c r="LFG881" s="204"/>
      <c r="LFH881" s="204"/>
      <c r="LFI881" s="204"/>
      <c r="LFJ881" s="204"/>
      <c r="LFK881" s="204"/>
      <c r="LFL881" s="204"/>
      <c r="LFM881" s="204"/>
      <c r="LFN881" s="204"/>
      <c r="LFO881" s="204"/>
      <c r="LFP881" s="204"/>
      <c r="LFQ881" s="204"/>
      <c r="LFR881" s="204"/>
      <c r="LFS881" s="204"/>
      <c r="LFT881" s="204"/>
      <c r="LFU881" s="204"/>
      <c r="LFV881" s="204"/>
      <c r="LFW881" s="204"/>
      <c r="LFX881" s="204"/>
      <c r="LFY881" s="204"/>
      <c r="LFZ881" s="204"/>
      <c r="LGA881" s="204"/>
      <c r="LGB881" s="204"/>
      <c r="LGC881" s="204"/>
      <c r="LGD881" s="204"/>
      <c r="LGE881" s="204"/>
      <c r="LGF881" s="204"/>
      <c r="LGG881" s="204"/>
      <c r="LGH881" s="204"/>
      <c r="LGI881" s="204"/>
      <c r="LGJ881" s="204"/>
      <c r="LGK881" s="204"/>
      <c r="LGL881" s="204"/>
      <c r="LGM881" s="204"/>
      <c r="LGN881" s="204"/>
      <c r="LGO881" s="204"/>
      <c r="LGP881" s="204"/>
      <c r="LGQ881" s="204"/>
      <c r="LGR881" s="204"/>
      <c r="LGS881" s="204"/>
      <c r="LGT881" s="204"/>
      <c r="LGU881" s="204"/>
      <c r="LGV881" s="204"/>
      <c r="LGW881" s="204"/>
      <c r="LGX881" s="204"/>
      <c r="LGY881" s="204"/>
      <c r="LGZ881" s="204"/>
      <c r="LHA881" s="204"/>
      <c r="LHB881" s="204"/>
      <c r="LHC881" s="204"/>
      <c r="LHD881" s="204"/>
      <c r="LHE881" s="204"/>
      <c r="LHF881" s="204"/>
      <c r="LHG881" s="204"/>
      <c r="LHH881" s="204"/>
      <c r="LHI881" s="204"/>
      <c r="LHJ881" s="204"/>
      <c r="LHK881" s="204"/>
      <c r="LHL881" s="204"/>
      <c r="LHM881" s="204"/>
      <c r="LHN881" s="204"/>
      <c r="LHO881" s="204"/>
      <c r="LHP881" s="204"/>
      <c r="LHQ881" s="204"/>
      <c r="LHR881" s="204"/>
      <c r="LHS881" s="204"/>
      <c r="LHT881" s="204"/>
      <c r="LHU881" s="204"/>
      <c r="LHV881" s="204"/>
      <c r="LHW881" s="204"/>
      <c r="LHX881" s="204"/>
      <c r="LHY881" s="204"/>
      <c r="LHZ881" s="204"/>
      <c r="LIA881" s="204"/>
      <c r="LIB881" s="204"/>
      <c r="LIC881" s="204"/>
      <c r="LID881" s="204"/>
      <c r="LIE881" s="204"/>
      <c r="LIF881" s="204"/>
      <c r="LIG881" s="204"/>
      <c r="LIH881" s="204"/>
      <c r="LII881" s="204"/>
      <c r="LIJ881" s="204"/>
      <c r="LIK881" s="204"/>
      <c r="LIL881" s="204"/>
      <c r="LIM881" s="204"/>
      <c r="LIN881" s="204"/>
      <c r="LIO881" s="204"/>
      <c r="LIP881" s="204"/>
      <c r="LIQ881" s="204"/>
      <c r="LIR881" s="204"/>
      <c r="LIS881" s="204"/>
      <c r="LIT881" s="204"/>
      <c r="LIU881" s="204"/>
      <c r="LIV881" s="204"/>
      <c r="LIW881" s="204"/>
      <c r="LIX881" s="204"/>
      <c r="LIY881" s="204"/>
      <c r="LIZ881" s="204"/>
      <c r="LJA881" s="204"/>
      <c r="LJB881" s="204"/>
      <c r="LJC881" s="204"/>
      <c r="LJD881" s="204"/>
      <c r="LJE881" s="204"/>
      <c r="LJF881" s="204"/>
      <c r="LJG881" s="204"/>
      <c r="LJH881" s="204"/>
      <c r="LJI881" s="204"/>
      <c r="LJJ881" s="204"/>
      <c r="LJK881" s="204"/>
      <c r="LJL881" s="204"/>
      <c r="LJM881" s="204"/>
      <c r="LJN881" s="204"/>
      <c r="LJO881" s="204"/>
      <c r="LJP881" s="204"/>
      <c r="LJQ881" s="204"/>
      <c r="LJR881" s="204"/>
      <c r="LJS881" s="204"/>
      <c r="LJT881" s="204"/>
      <c r="LJU881" s="204"/>
      <c r="LJV881" s="204"/>
      <c r="LJW881" s="204"/>
      <c r="LJX881" s="204"/>
      <c r="LJY881" s="204"/>
      <c r="LJZ881" s="204"/>
      <c r="LKA881" s="204"/>
      <c r="LKB881" s="204"/>
      <c r="LKC881" s="204"/>
      <c r="LKD881" s="204"/>
      <c r="LKE881" s="204"/>
      <c r="LKF881" s="204"/>
      <c r="LKG881" s="204"/>
      <c r="LKH881" s="204"/>
      <c r="LKI881" s="204"/>
      <c r="LKJ881" s="204"/>
      <c r="LKK881" s="204"/>
      <c r="LKL881" s="204"/>
      <c r="LKM881" s="204"/>
      <c r="LKN881" s="204"/>
      <c r="LKO881" s="204"/>
      <c r="LKP881" s="204"/>
      <c r="LKQ881" s="204"/>
      <c r="LKR881" s="204"/>
      <c r="LKS881" s="204"/>
      <c r="LKT881" s="204"/>
      <c r="LKU881" s="204"/>
      <c r="LKV881" s="204"/>
      <c r="LKW881" s="204"/>
      <c r="LKX881" s="204"/>
      <c r="LKY881" s="204"/>
      <c r="LKZ881" s="204"/>
      <c r="LLA881" s="204"/>
      <c r="LLB881" s="204"/>
      <c r="LLC881" s="204"/>
      <c r="LLD881" s="204"/>
      <c r="LLE881" s="204"/>
      <c r="LLF881" s="204"/>
      <c r="LLG881" s="204"/>
      <c r="LLH881" s="204"/>
      <c r="LLI881" s="204"/>
      <c r="LLJ881" s="204"/>
      <c r="LLK881" s="204"/>
      <c r="LLL881" s="204"/>
      <c r="LLM881" s="204"/>
      <c r="LLN881" s="204"/>
      <c r="LLO881" s="204"/>
      <c r="LLP881" s="204"/>
      <c r="LLQ881" s="204"/>
      <c r="LLR881" s="204"/>
      <c r="LLS881" s="204"/>
      <c r="LLT881" s="204"/>
      <c r="LLU881" s="204"/>
      <c r="LLV881" s="204"/>
      <c r="LLW881" s="204"/>
      <c r="LLX881" s="204"/>
      <c r="LLY881" s="204"/>
      <c r="LLZ881" s="204"/>
      <c r="LMA881" s="204"/>
      <c r="LMB881" s="204"/>
      <c r="LMC881" s="204"/>
      <c r="LMD881" s="204"/>
      <c r="LME881" s="204"/>
      <c r="LMF881" s="204"/>
      <c r="LMG881" s="204"/>
      <c r="LMH881" s="204"/>
      <c r="LMI881" s="204"/>
      <c r="LMJ881" s="204"/>
      <c r="LMK881" s="204"/>
      <c r="LML881" s="204"/>
      <c r="LMM881" s="204"/>
      <c r="LMN881" s="204"/>
      <c r="LMO881" s="204"/>
      <c r="LMP881" s="204"/>
      <c r="LMQ881" s="204"/>
      <c r="LMR881" s="204"/>
      <c r="LMS881" s="204"/>
      <c r="LMT881" s="204"/>
      <c r="LMU881" s="204"/>
      <c r="LMV881" s="204"/>
      <c r="LMW881" s="204"/>
      <c r="LMX881" s="204"/>
      <c r="LMY881" s="204"/>
      <c r="LMZ881" s="204"/>
      <c r="LNA881" s="204"/>
      <c r="LNB881" s="204"/>
      <c r="LNC881" s="204"/>
      <c r="LND881" s="204"/>
      <c r="LNE881" s="204"/>
      <c r="LNF881" s="204"/>
      <c r="LNG881" s="204"/>
      <c r="LNH881" s="204"/>
      <c r="LNI881" s="204"/>
      <c r="LNJ881" s="204"/>
      <c r="LNK881" s="204"/>
      <c r="LNL881" s="204"/>
      <c r="LNM881" s="204"/>
      <c r="LNN881" s="204"/>
      <c r="LNO881" s="204"/>
      <c r="LNP881" s="204"/>
      <c r="LNQ881" s="204"/>
      <c r="LNR881" s="204"/>
      <c r="LNS881" s="204"/>
      <c r="LNT881" s="204"/>
      <c r="LNU881" s="204"/>
      <c r="LNV881" s="204"/>
      <c r="LNW881" s="204"/>
      <c r="LNX881" s="204"/>
      <c r="LNY881" s="204"/>
      <c r="LNZ881" s="204"/>
      <c r="LOA881" s="204"/>
      <c r="LOB881" s="204"/>
      <c r="LOC881" s="204"/>
      <c r="LOD881" s="204"/>
      <c r="LOE881" s="204"/>
      <c r="LOF881" s="204"/>
      <c r="LOG881" s="204"/>
      <c r="LOH881" s="204"/>
      <c r="LOI881" s="204"/>
      <c r="LOJ881" s="204"/>
      <c r="LOK881" s="204"/>
      <c r="LOL881" s="204"/>
      <c r="LOM881" s="204"/>
      <c r="LON881" s="204"/>
      <c r="LOO881" s="204"/>
      <c r="LOP881" s="204"/>
      <c r="LOQ881" s="204"/>
      <c r="LOR881" s="204"/>
      <c r="LOS881" s="204"/>
      <c r="LOT881" s="204"/>
      <c r="LOU881" s="204"/>
      <c r="LOV881" s="204"/>
      <c r="LOW881" s="204"/>
      <c r="LOX881" s="204"/>
      <c r="LOY881" s="204"/>
      <c r="LOZ881" s="204"/>
      <c r="LPA881" s="204"/>
      <c r="LPB881" s="204"/>
      <c r="LPC881" s="204"/>
      <c r="LPD881" s="204"/>
      <c r="LPE881" s="204"/>
      <c r="LPF881" s="204"/>
      <c r="LPG881" s="204"/>
      <c r="LPH881" s="204"/>
      <c r="LPI881" s="204"/>
      <c r="LPJ881" s="204"/>
      <c r="LPK881" s="204"/>
      <c r="LPL881" s="204"/>
      <c r="LPM881" s="204"/>
      <c r="LPN881" s="204"/>
      <c r="LPO881" s="204"/>
      <c r="LPP881" s="204"/>
      <c r="LPQ881" s="204"/>
      <c r="LPR881" s="204"/>
      <c r="LPS881" s="204"/>
      <c r="LPT881" s="204"/>
      <c r="LPU881" s="204"/>
      <c r="LPV881" s="204"/>
      <c r="LPW881" s="204"/>
      <c r="LPX881" s="204"/>
      <c r="LPY881" s="204"/>
      <c r="LPZ881" s="204"/>
      <c r="LQA881" s="204"/>
      <c r="LQB881" s="204"/>
      <c r="LQC881" s="204"/>
      <c r="LQD881" s="204"/>
      <c r="LQE881" s="204"/>
      <c r="LQF881" s="204"/>
      <c r="LQG881" s="204"/>
      <c r="LQH881" s="204"/>
      <c r="LQI881" s="204"/>
      <c r="LQJ881" s="204"/>
      <c r="LQK881" s="204"/>
      <c r="LQL881" s="204"/>
      <c r="LQM881" s="204"/>
      <c r="LQN881" s="204"/>
      <c r="LQO881" s="204"/>
      <c r="LQP881" s="204"/>
      <c r="LQQ881" s="204"/>
      <c r="LQR881" s="204"/>
      <c r="LQS881" s="204"/>
      <c r="LQT881" s="204"/>
      <c r="LQU881" s="204"/>
      <c r="LQV881" s="204"/>
      <c r="LQW881" s="204"/>
      <c r="LQX881" s="204"/>
      <c r="LQY881" s="204"/>
      <c r="LQZ881" s="204"/>
      <c r="LRA881" s="204"/>
      <c r="LRB881" s="204"/>
      <c r="LRC881" s="204"/>
      <c r="LRD881" s="204"/>
      <c r="LRE881" s="204"/>
      <c r="LRF881" s="204"/>
      <c r="LRG881" s="204"/>
      <c r="LRH881" s="204"/>
      <c r="LRI881" s="204"/>
      <c r="LRJ881" s="204"/>
      <c r="LRK881" s="204"/>
      <c r="LRL881" s="204"/>
      <c r="LRM881" s="204"/>
      <c r="LRN881" s="204"/>
      <c r="LRO881" s="204"/>
      <c r="LRP881" s="204"/>
      <c r="LRQ881" s="204"/>
      <c r="LRR881" s="204"/>
      <c r="LRS881" s="204"/>
      <c r="LRT881" s="204"/>
      <c r="LRU881" s="204"/>
      <c r="LRV881" s="204"/>
      <c r="LRW881" s="204"/>
      <c r="LRX881" s="204"/>
      <c r="LRY881" s="204"/>
      <c r="LRZ881" s="204"/>
      <c r="LSA881" s="204"/>
      <c r="LSB881" s="204"/>
      <c r="LSC881" s="204"/>
      <c r="LSD881" s="204"/>
      <c r="LSE881" s="204"/>
      <c r="LSF881" s="204"/>
      <c r="LSG881" s="204"/>
      <c r="LSH881" s="204"/>
      <c r="LSI881" s="204"/>
      <c r="LSJ881" s="204"/>
      <c r="LSK881" s="204"/>
      <c r="LSL881" s="204"/>
      <c r="LSM881" s="204"/>
      <c r="LSN881" s="204"/>
      <c r="LSO881" s="204"/>
      <c r="LSP881" s="204"/>
      <c r="LSQ881" s="204"/>
      <c r="LSR881" s="204"/>
      <c r="LSS881" s="204"/>
      <c r="LST881" s="204"/>
      <c r="LSU881" s="204"/>
      <c r="LSV881" s="204"/>
      <c r="LSW881" s="204"/>
      <c r="LSX881" s="204"/>
      <c r="LSY881" s="204"/>
      <c r="LSZ881" s="204"/>
      <c r="LTA881" s="204"/>
      <c r="LTB881" s="204"/>
      <c r="LTC881" s="204"/>
      <c r="LTD881" s="204"/>
      <c r="LTE881" s="204"/>
      <c r="LTF881" s="204"/>
      <c r="LTG881" s="204"/>
      <c r="LTH881" s="204"/>
      <c r="LTI881" s="204"/>
      <c r="LTJ881" s="204"/>
      <c r="LTK881" s="204"/>
      <c r="LTL881" s="204"/>
      <c r="LTM881" s="204"/>
      <c r="LTN881" s="204"/>
      <c r="LTO881" s="204"/>
      <c r="LTP881" s="204"/>
      <c r="LTQ881" s="204"/>
      <c r="LTR881" s="204"/>
      <c r="LTS881" s="204"/>
      <c r="LTT881" s="204"/>
      <c r="LTU881" s="204"/>
      <c r="LTV881" s="204"/>
      <c r="LTW881" s="204"/>
      <c r="LTX881" s="204"/>
      <c r="LTY881" s="204"/>
      <c r="LTZ881" s="204"/>
      <c r="LUA881" s="204"/>
      <c r="LUB881" s="204"/>
      <c r="LUC881" s="204"/>
      <c r="LUD881" s="204"/>
      <c r="LUE881" s="204"/>
      <c r="LUF881" s="204"/>
      <c r="LUG881" s="204"/>
      <c r="LUH881" s="204"/>
      <c r="LUI881" s="204"/>
      <c r="LUJ881" s="204"/>
      <c r="LUK881" s="204"/>
      <c r="LUL881" s="204"/>
      <c r="LUM881" s="204"/>
      <c r="LUN881" s="204"/>
      <c r="LUO881" s="204"/>
      <c r="LUP881" s="204"/>
      <c r="LUQ881" s="204"/>
      <c r="LUR881" s="204"/>
      <c r="LUS881" s="204"/>
      <c r="LUT881" s="204"/>
      <c r="LUU881" s="204"/>
      <c r="LUV881" s="204"/>
      <c r="LUW881" s="204"/>
      <c r="LUX881" s="204"/>
      <c r="LUY881" s="204"/>
      <c r="LUZ881" s="204"/>
      <c r="LVA881" s="204"/>
      <c r="LVB881" s="204"/>
      <c r="LVC881" s="204"/>
      <c r="LVD881" s="204"/>
      <c r="LVE881" s="204"/>
      <c r="LVF881" s="204"/>
      <c r="LVG881" s="204"/>
      <c r="LVH881" s="204"/>
      <c r="LVI881" s="204"/>
      <c r="LVJ881" s="204"/>
      <c r="LVK881" s="204"/>
      <c r="LVL881" s="204"/>
      <c r="LVM881" s="204"/>
      <c r="LVN881" s="204"/>
      <c r="LVO881" s="204"/>
      <c r="LVP881" s="204"/>
      <c r="LVQ881" s="204"/>
      <c r="LVR881" s="204"/>
      <c r="LVS881" s="204"/>
      <c r="LVT881" s="204"/>
      <c r="LVU881" s="204"/>
      <c r="LVV881" s="204"/>
      <c r="LVW881" s="204"/>
      <c r="LVX881" s="204"/>
      <c r="LVY881" s="204"/>
      <c r="LVZ881" s="204"/>
      <c r="LWA881" s="204"/>
      <c r="LWB881" s="204"/>
      <c r="LWC881" s="204"/>
      <c r="LWD881" s="204"/>
      <c r="LWE881" s="204"/>
      <c r="LWF881" s="204"/>
      <c r="LWG881" s="204"/>
      <c r="LWH881" s="204"/>
      <c r="LWI881" s="204"/>
      <c r="LWJ881" s="204"/>
      <c r="LWK881" s="204"/>
      <c r="LWL881" s="204"/>
      <c r="LWM881" s="204"/>
      <c r="LWN881" s="204"/>
      <c r="LWO881" s="204"/>
      <c r="LWP881" s="204"/>
      <c r="LWQ881" s="204"/>
      <c r="LWR881" s="204"/>
      <c r="LWS881" s="204"/>
      <c r="LWT881" s="204"/>
      <c r="LWU881" s="204"/>
      <c r="LWV881" s="204"/>
      <c r="LWW881" s="204"/>
      <c r="LWX881" s="204"/>
      <c r="LWY881" s="204"/>
      <c r="LWZ881" s="204"/>
      <c r="LXA881" s="204"/>
      <c r="LXB881" s="204"/>
      <c r="LXC881" s="204"/>
      <c r="LXD881" s="204"/>
      <c r="LXE881" s="204"/>
      <c r="LXF881" s="204"/>
      <c r="LXG881" s="204"/>
      <c r="LXH881" s="204"/>
      <c r="LXI881" s="204"/>
      <c r="LXJ881" s="204"/>
      <c r="LXK881" s="204"/>
      <c r="LXL881" s="204"/>
      <c r="LXM881" s="204"/>
      <c r="LXN881" s="204"/>
      <c r="LXO881" s="204"/>
      <c r="LXP881" s="204"/>
      <c r="LXQ881" s="204"/>
      <c r="LXR881" s="204"/>
      <c r="LXS881" s="204"/>
      <c r="LXT881" s="204"/>
      <c r="LXU881" s="204"/>
      <c r="LXV881" s="204"/>
      <c r="LXW881" s="204"/>
      <c r="LXX881" s="204"/>
      <c r="LXY881" s="204"/>
      <c r="LXZ881" s="204"/>
      <c r="LYA881" s="204"/>
      <c r="LYB881" s="204"/>
      <c r="LYC881" s="204"/>
      <c r="LYD881" s="204"/>
      <c r="LYE881" s="204"/>
      <c r="LYF881" s="204"/>
      <c r="LYG881" s="204"/>
      <c r="LYH881" s="204"/>
      <c r="LYI881" s="204"/>
      <c r="LYJ881" s="204"/>
      <c r="LYK881" s="204"/>
      <c r="LYL881" s="204"/>
      <c r="LYM881" s="204"/>
      <c r="LYN881" s="204"/>
      <c r="LYO881" s="204"/>
      <c r="LYP881" s="204"/>
      <c r="LYQ881" s="204"/>
      <c r="LYR881" s="204"/>
      <c r="LYS881" s="204"/>
      <c r="LYT881" s="204"/>
      <c r="LYU881" s="204"/>
      <c r="LYV881" s="204"/>
      <c r="LYW881" s="204"/>
      <c r="LYX881" s="204"/>
      <c r="LYY881" s="204"/>
      <c r="LYZ881" s="204"/>
      <c r="LZA881" s="204"/>
      <c r="LZB881" s="204"/>
      <c r="LZC881" s="204"/>
      <c r="LZD881" s="204"/>
      <c r="LZE881" s="204"/>
      <c r="LZF881" s="204"/>
      <c r="LZG881" s="204"/>
      <c r="LZH881" s="204"/>
      <c r="LZI881" s="204"/>
      <c r="LZJ881" s="204"/>
      <c r="LZK881" s="204"/>
      <c r="LZL881" s="204"/>
      <c r="LZM881" s="204"/>
      <c r="LZN881" s="204"/>
      <c r="LZO881" s="204"/>
      <c r="LZP881" s="204"/>
      <c r="LZQ881" s="204"/>
      <c r="LZR881" s="204"/>
      <c r="LZS881" s="204"/>
      <c r="LZT881" s="204"/>
      <c r="LZU881" s="204"/>
      <c r="LZV881" s="204"/>
      <c r="LZW881" s="204"/>
      <c r="LZX881" s="204"/>
      <c r="LZY881" s="204"/>
      <c r="LZZ881" s="204"/>
      <c r="MAA881" s="204"/>
      <c r="MAB881" s="204"/>
      <c r="MAC881" s="204"/>
      <c r="MAD881" s="204"/>
      <c r="MAE881" s="204"/>
      <c r="MAF881" s="204"/>
      <c r="MAG881" s="204"/>
      <c r="MAH881" s="204"/>
      <c r="MAI881" s="204"/>
      <c r="MAJ881" s="204"/>
      <c r="MAK881" s="204"/>
      <c r="MAL881" s="204"/>
      <c r="MAM881" s="204"/>
      <c r="MAN881" s="204"/>
      <c r="MAO881" s="204"/>
      <c r="MAP881" s="204"/>
      <c r="MAQ881" s="204"/>
      <c r="MAR881" s="204"/>
      <c r="MAS881" s="204"/>
      <c r="MAT881" s="204"/>
      <c r="MAU881" s="204"/>
      <c r="MAV881" s="204"/>
      <c r="MAW881" s="204"/>
      <c r="MAX881" s="204"/>
      <c r="MAY881" s="204"/>
      <c r="MAZ881" s="204"/>
      <c r="MBA881" s="204"/>
      <c r="MBB881" s="204"/>
      <c r="MBC881" s="204"/>
      <c r="MBD881" s="204"/>
      <c r="MBE881" s="204"/>
      <c r="MBF881" s="204"/>
      <c r="MBG881" s="204"/>
      <c r="MBH881" s="204"/>
      <c r="MBI881" s="204"/>
      <c r="MBJ881" s="204"/>
      <c r="MBK881" s="204"/>
      <c r="MBL881" s="204"/>
      <c r="MBM881" s="204"/>
      <c r="MBN881" s="204"/>
      <c r="MBO881" s="204"/>
      <c r="MBP881" s="204"/>
      <c r="MBQ881" s="204"/>
      <c r="MBR881" s="204"/>
      <c r="MBS881" s="204"/>
      <c r="MBT881" s="204"/>
      <c r="MBU881" s="204"/>
      <c r="MBV881" s="204"/>
      <c r="MBW881" s="204"/>
      <c r="MBX881" s="204"/>
      <c r="MBY881" s="204"/>
      <c r="MBZ881" s="204"/>
      <c r="MCA881" s="204"/>
      <c r="MCB881" s="204"/>
      <c r="MCC881" s="204"/>
      <c r="MCD881" s="204"/>
      <c r="MCE881" s="204"/>
      <c r="MCF881" s="204"/>
      <c r="MCG881" s="204"/>
      <c r="MCH881" s="204"/>
      <c r="MCI881" s="204"/>
      <c r="MCJ881" s="204"/>
      <c r="MCK881" s="204"/>
      <c r="MCL881" s="204"/>
      <c r="MCM881" s="204"/>
      <c r="MCN881" s="204"/>
      <c r="MCO881" s="204"/>
      <c r="MCP881" s="204"/>
      <c r="MCQ881" s="204"/>
      <c r="MCR881" s="204"/>
      <c r="MCS881" s="204"/>
      <c r="MCT881" s="204"/>
      <c r="MCU881" s="204"/>
      <c r="MCV881" s="204"/>
      <c r="MCW881" s="204"/>
      <c r="MCX881" s="204"/>
      <c r="MCY881" s="204"/>
      <c r="MCZ881" s="204"/>
      <c r="MDA881" s="204"/>
      <c r="MDB881" s="204"/>
      <c r="MDC881" s="204"/>
      <c r="MDD881" s="204"/>
      <c r="MDE881" s="204"/>
      <c r="MDF881" s="204"/>
      <c r="MDG881" s="204"/>
      <c r="MDH881" s="204"/>
      <c r="MDI881" s="204"/>
      <c r="MDJ881" s="204"/>
      <c r="MDK881" s="204"/>
      <c r="MDL881" s="204"/>
      <c r="MDM881" s="204"/>
      <c r="MDN881" s="204"/>
      <c r="MDO881" s="204"/>
      <c r="MDP881" s="204"/>
      <c r="MDQ881" s="204"/>
      <c r="MDR881" s="204"/>
      <c r="MDS881" s="204"/>
      <c r="MDT881" s="204"/>
      <c r="MDU881" s="204"/>
      <c r="MDV881" s="204"/>
      <c r="MDW881" s="204"/>
      <c r="MDX881" s="204"/>
      <c r="MDY881" s="204"/>
      <c r="MDZ881" s="204"/>
      <c r="MEA881" s="204"/>
      <c r="MEB881" s="204"/>
      <c r="MEC881" s="204"/>
      <c r="MED881" s="204"/>
      <c r="MEE881" s="204"/>
      <c r="MEF881" s="204"/>
      <c r="MEG881" s="204"/>
      <c r="MEH881" s="204"/>
      <c r="MEI881" s="204"/>
      <c r="MEJ881" s="204"/>
      <c r="MEK881" s="204"/>
      <c r="MEL881" s="204"/>
      <c r="MEM881" s="204"/>
      <c r="MEN881" s="204"/>
      <c r="MEO881" s="204"/>
      <c r="MEP881" s="204"/>
      <c r="MEQ881" s="204"/>
      <c r="MER881" s="204"/>
      <c r="MES881" s="204"/>
      <c r="MET881" s="204"/>
      <c r="MEU881" s="204"/>
      <c r="MEV881" s="204"/>
      <c r="MEW881" s="204"/>
      <c r="MEX881" s="204"/>
      <c r="MEY881" s="204"/>
      <c r="MEZ881" s="204"/>
      <c r="MFA881" s="204"/>
      <c r="MFB881" s="204"/>
      <c r="MFC881" s="204"/>
      <c r="MFD881" s="204"/>
      <c r="MFE881" s="204"/>
      <c r="MFF881" s="204"/>
      <c r="MFG881" s="204"/>
      <c r="MFH881" s="204"/>
      <c r="MFI881" s="204"/>
      <c r="MFJ881" s="204"/>
      <c r="MFK881" s="204"/>
      <c r="MFL881" s="204"/>
      <c r="MFM881" s="204"/>
      <c r="MFN881" s="204"/>
      <c r="MFO881" s="204"/>
      <c r="MFP881" s="204"/>
      <c r="MFQ881" s="204"/>
      <c r="MFR881" s="204"/>
      <c r="MFS881" s="204"/>
      <c r="MFT881" s="204"/>
      <c r="MFU881" s="204"/>
      <c r="MFV881" s="204"/>
      <c r="MFW881" s="204"/>
      <c r="MFX881" s="204"/>
      <c r="MFY881" s="204"/>
      <c r="MFZ881" s="204"/>
      <c r="MGA881" s="204"/>
      <c r="MGB881" s="204"/>
      <c r="MGC881" s="204"/>
      <c r="MGD881" s="204"/>
      <c r="MGE881" s="204"/>
      <c r="MGF881" s="204"/>
      <c r="MGG881" s="204"/>
      <c r="MGH881" s="204"/>
      <c r="MGI881" s="204"/>
      <c r="MGJ881" s="204"/>
      <c r="MGK881" s="204"/>
      <c r="MGL881" s="204"/>
      <c r="MGM881" s="204"/>
      <c r="MGN881" s="204"/>
      <c r="MGO881" s="204"/>
      <c r="MGP881" s="204"/>
      <c r="MGQ881" s="204"/>
      <c r="MGR881" s="204"/>
      <c r="MGS881" s="204"/>
      <c r="MGT881" s="204"/>
      <c r="MGU881" s="204"/>
      <c r="MGV881" s="204"/>
      <c r="MGW881" s="204"/>
      <c r="MGX881" s="204"/>
      <c r="MGY881" s="204"/>
      <c r="MGZ881" s="204"/>
      <c r="MHA881" s="204"/>
      <c r="MHB881" s="204"/>
      <c r="MHC881" s="204"/>
      <c r="MHD881" s="204"/>
      <c r="MHE881" s="204"/>
      <c r="MHF881" s="204"/>
      <c r="MHG881" s="204"/>
      <c r="MHH881" s="204"/>
      <c r="MHI881" s="204"/>
      <c r="MHJ881" s="204"/>
      <c r="MHK881" s="204"/>
      <c r="MHL881" s="204"/>
      <c r="MHM881" s="204"/>
      <c r="MHN881" s="204"/>
      <c r="MHO881" s="204"/>
      <c r="MHP881" s="204"/>
      <c r="MHQ881" s="204"/>
      <c r="MHR881" s="204"/>
      <c r="MHS881" s="204"/>
      <c r="MHT881" s="204"/>
      <c r="MHU881" s="204"/>
      <c r="MHV881" s="204"/>
      <c r="MHW881" s="204"/>
      <c r="MHX881" s="204"/>
      <c r="MHY881" s="204"/>
      <c r="MHZ881" s="204"/>
      <c r="MIA881" s="204"/>
      <c r="MIB881" s="204"/>
      <c r="MIC881" s="204"/>
      <c r="MID881" s="204"/>
      <c r="MIE881" s="204"/>
      <c r="MIF881" s="204"/>
      <c r="MIG881" s="204"/>
      <c r="MIH881" s="204"/>
      <c r="MII881" s="204"/>
      <c r="MIJ881" s="204"/>
      <c r="MIK881" s="204"/>
      <c r="MIL881" s="204"/>
      <c r="MIM881" s="204"/>
      <c r="MIN881" s="204"/>
      <c r="MIO881" s="204"/>
      <c r="MIP881" s="204"/>
      <c r="MIQ881" s="204"/>
      <c r="MIR881" s="204"/>
      <c r="MIS881" s="204"/>
      <c r="MIT881" s="204"/>
      <c r="MIU881" s="204"/>
      <c r="MIV881" s="204"/>
      <c r="MIW881" s="204"/>
      <c r="MIX881" s="204"/>
      <c r="MIY881" s="204"/>
      <c r="MIZ881" s="204"/>
      <c r="MJA881" s="204"/>
      <c r="MJB881" s="204"/>
      <c r="MJC881" s="204"/>
      <c r="MJD881" s="204"/>
      <c r="MJE881" s="204"/>
      <c r="MJF881" s="204"/>
      <c r="MJG881" s="204"/>
      <c r="MJH881" s="204"/>
      <c r="MJI881" s="204"/>
      <c r="MJJ881" s="204"/>
      <c r="MJK881" s="204"/>
      <c r="MJL881" s="204"/>
      <c r="MJM881" s="204"/>
      <c r="MJN881" s="204"/>
      <c r="MJO881" s="204"/>
      <c r="MJP881" s="204"/>
      <c r="MJQ881" s="204"/>
      <c r="MJR881" s="204"/>
      <c r="MJS881" s="204"/>
      <c r="MJT881" s="204"/>
      <c r="MJU881" s="204"/>
      <c r="MJV881" s="204"/>
      <c r="MJW881" s="204"/>
      <c r="MJX881" s="204"/>
      <c r="MJY881" s="204"/>
      <c r="MJZ881" s="204"/>
      <c r="MKA881" s="204"/>
      <c r="MKB881" s="204"/>
      <c r="MKC881" s="204"/>
      <c r="MKD881" s="204"/>
      <c r="MKE881" s="204"/>
      <c r="MKF881" s="204"/>
      <c r="MKG881" s="204"/>
      <c r="MKH881" s="204"/>
      <c r="MKI881" s="204"/>
      <c r="MKJ881" s="204"/>
      <c r="MKK881" s="204"/>
      <c r="MKL881" s="204"/>
      <c r="MKM881" s="204"/>
      <c r="MKN881" s="204"/>
      <c r="MKO881" s="204"/>
      <c r="MKP881" s="204"/>
      <c r="MKQ881" s="204"/>
      <c r="MKR881" s="204"/>
      <c r="MKS881" s="204"/>
      <c r="MKT881" s="204"/>
      <c r="MKU881" s="204"/>
      <c r="MKV881" s="204"/>
      <c r="MKW881" s="204"/>
      <c r="MKX881" s="204"/>
      <c r="MKY881" s="204"/>
      <c r="MKZ881" s="204"/>
      <c r="MLA881" s="204"/>
      <c r="MLB881" s="204"/>
      <c r="MLC881" s="204"/>
      <c r="MLD881" s="204"/>
      <c r="MLE881" s="204"/>
      <c r="MLF881" s="204"/>
      <c r="MLG881" s="204"/>
      <c r="MLH881" s="204"/>
      <c r="MLI881" s="204"/>
      <c r="MLJ881" s="204"/>
      <c r="MLK881" s="204"/>
      <c r="MLL881" s="204"/>
      <c r="MLM881" s="204"/>
      <c r="MLN881" s="204"/>
      <c r="MLO881" s="204"/>
      <c r="MLP881" s="204"/>
      <c r="MLQ881" s="204"/>
      <c r="MLR881" s="204"/>
      <c r="MLS881" s="204"/>
      <c r="MLT881" s="204"/>
      <c r="MLU881" s="204"/>
      <c r="MLV881" s="204"/>
      <c r="MLW881" s="204"/>
      <c r="MLX881" s="204"/>
      <c r="MLY881" s="204"/>
      <c r="MLZ881" s="204"/>
      <c r="MMA881" s="204"/>
      <c r="MMB881" s="204"/>
      <c r="MMC881" s="204"/>
      <c r="MMD881" s="204"/>
      <c r="MME881" s="204"/>
      <c r="MMF881" s="204"/>
      <c r="MMG881" s="204"/>
      <c r="MMH881" s="204"/>
      <c r="MMI881" s="204"/>
      <c r="MMJ881" s="204"/>
      <c r="MMK881" s="204"/>
      <c r="MML881" s="204"/>
      <c r="MMM881" s="204"/>
      <c r="MMN881" s="204"/>
      <c r="MMO881" s="204"/>
      <c r="MMP881" s="204"/>
      <c r="MMQ881" s="204"/>
      <c r="MMR881" s="204"/>
      <c r="MMS881" s="204"/>
      <c r="MMT881" s="204"/>
      <c r="MMU881" s="204"/>
      <c r="MMV881" s="204"/>
      <c r="MMW881" s="204"/>
      <c r="MMX881" s="204"/>
      <c r="MMY881" s="204"/>
      <c r="MMZ881" s="204"/>
      <c r="MNA881" s="204"/>
      <c r="MNB881" s="204"/>
      <c r="MNC881" s="204"/>
      <c r="MND881" s="204"/>
      <c r="MNE881" s="204"/>
      <c r="MNF881" s="204"/>
      <c r="MNG881" s="204"/>
      <c r="MNH881" s="204"/>
      <c r="MNI881" s="204"/>
      <c r="MNJ881" s="204"/>
      <c r="MNK881" s="204"/>
      <c r="MNL881" s="204"/>
      <c r="MNM881" s="204"/>
      <c r="MNN881" s="204"/>
      <c r="MNO881" s="204"/>
      <c r="MNP881" s="204"/>
      <c r="MNQ881" s="204"/>
      <c r="MNR881" s="204"/>
      <c r="MNS881" s="204"/>
      <c r="MNT881" s="204"/>
      <c r="MNU881" s="204"/>
      <c r="MNV881" s="204"/>
      <c r="MNW881" s="204"/>
      <c r="MNX881" s="204"/>
      <c r="MNY881" s="204"/>
      <c r="MNZ881" s="204"/>
      <c r="MOA881" s="204"/>
      <c r="MOB881" s="204"/>
      <c r="MOC881" s="204"/>
      <c r="MOD881" s="204"/>
      <c r="MOE881" s="204"/>
      <c r="MOF881" s="204"/>
      <c r="MOG881" s="204"/>
      <c r="MOH881" s="204"/>
      <c r="MOI881" s="204"/>
      <c r="MOJ881" s="204"/>
      <c r="MOK881" s="204"/>
      <c r="MOL881" s="204"/>
      <c r="MOM881" s="204"/>
      <c r="MON881" s="204"/>
      <c r="MOO881" s="204"/>
      <c r="MOP881" s="204"/>
      <c r="MOQ881" s="204"/>
      <c r="MOR881" s="204"/>
      <c r="MOS881" s="204"/>
      <c r="MOT881" s="204"/>
      <c r="MOU881" s="204"/>
      <c r="MOV881" s="204"/>
      <c r="MOW881" s="204"/>
      <c r="MOX881" s="204"/>
      <c r="MOY881" s="204"/>
      <c r="MOZ881" s="204"/>
      <c r="MPA881" s="204"/>
      <c r="MPB881" s="204"/>
      <c r="MPC881" s="204"/>
      <c r="MPD881" s="204"/>
      <c r="MPE881" s="204"/>
      <c r="MPF881" s="204"/>
      <c r="MPG881" s="204"/>
      <c r="MPH881" s="204"/>
      <c r="MPI881" s="204"/>
      <c r="MPJ881" s="204"/>
      <c r="MPK881" s="204"/>
      <c r="MPL881" s="204"/>
      <c r="MPM881" s="204"/>
      <c r="MPN881" s="204"/>
      <c r="MPO881" s="204"/>
      <c r="MPP881" s="204"/>
      <c r="MPQ881" s="204"/>
      <c r="MPR881" s="204"/>
      <c r="MPS881" s="204"/>
      <c r="MPT881" s="204"/>
      <c r="MPU881" s="204"/>
      <c r="MPV881" s="204"/>
      <c r="MPW881" s="204"/>
      <c r="MPX881" s="204"/>
      <c r="MPY881" s="204"/>
      <c r="MPZ881" s="204"/>
      <c r="MQA881" s="204"/>
      <c r="MQB881" s="204"/>
      <c r="MQC881" s="204"/>
      <c r="MQD881" s="204"/>
      <c r="MQE881" s="204"/>
      <c r="MQF881" s="204"/>
      <c r="MQG881" s="204"/>
      <c r="MQH881" s="204"/>
      <c r="MQI881" s="204"/>
      <c r="MQJ881" s="204"/>
      <c r="MQK881" s="204"/>
      <c r="MQL881" s="204"/>
      <c r="MQM881" s="204"/>
      <c r="MQN881" s="204"/>
      <c r="MQO881" s="204"/>
      <c r="MQP881" s="204"/>
      <c r="MQQ881" s="204"/>
      <c r="MQR881" s="204"/>
      <c r="MQS881" s="204"/>
      <c r="MQT881" s="204"/>
      <c r="MQU881" s="204"/>
      <c r="MQV881" s="204"/>
      <c r="MQW881" s="204"/>
      <c r="MQX881" s="204"/>
      <c r="MQY881" s="204"/>
      <c r="MQZ881" s="204"/>
      <c r="MRA881" s="204"/>
      <c r="MRB881" s="204"/>
      <c r="MRC881" s="204"/>
      <c r="MRD881" s="204"/>
      <c r="MRE881" s="204"/>
      <c r="MRF881" s="204"/>
      <c r="MRG881" s="204"/>
      <c r="MRH881" s="204"/>
      <c r="MRI881" s="204"/>
      <c r="MRJ881" s="204"/>
      <c r="MRK881" s="204"/>
      <c r="MRL881" s="204"/>
      <c r="MRM881" s="204"/>
      <c r="MRN881" s="204"/>
      <c r="MRO881" s="204"/>
      <c r="MRP881" s="204"/>
      <c r="MRQ881" s="204"/>
      <c r="MRR881" s="204"/>
      <c r="MRS881" s="204"/>
      <c r="MRT881" s="204"/>
      <c r="MRU881" s="204"/>
      <c r="MRV881" s="204"/>
      <c r="MRW881" s="204"/>
      <c r="MRX881" s="204"/>
      <c r="MRY881" s="204"/>
      <c r="MRZ881" s="204"/>
      <c r="MSA881" s="204"/>
      <c r="MSB881" s="204"/>
      <c r="MSC881" s="204"/>
      <c r="MSD881" s="204"/>
      <c r="MSE881" s="204"/>
      <c r="MSF881" s="204"/>
      <c r="MSG881" s="204"/>
      <c r="MSH881" s="204"/>
      <c r="MSI881" s="204"/>
      <c r="MSJ881" s="204"/>
      <c r="MSK881" s="204"/>
      <c r="MSL881" s="204"/>
      <c r="MSM881" s="204"/>
      <c r="MSN881" s="204"/>
      <c r="MSO881" s="204"/>
      <c r="MSP881" s="204"/>
      <c r="MSQ881" s="204"/>
      <c r="MSR881" s="204"/>
      <c r="MSS881" s="204"/>
      <c r="MST881" s="204"/>
      <c r="MSU881" s="204"/>
      <c r="MSV881" s="204"/>
      <c r="MSW881" s="204"/>
      <c r="MSX881" s="204"/>
      <c r="MSY881" s="204"/>
      <c r="MSZ881" s="204"/>
      <c r="MTA881" s="204"/>
      <c r="MTB881" s="204"/>
      <c r="MTC881" s="204"/>
      <c r="MTD881" s="204"/>
      <c r="MTE881" s="204"/>
      <c r="MTF881" s="204"/>
      <c r="MTG881" s="204"/>
      <c r="MTH881" s="204"/>
      <c r="MTI881" s="204"/>
      <c r="MTJ881" s="204"/>
      <c r="MTK881" s="204"/>
      <c r="MTL881" s="204"/>
      <c r="MTM881" s="204"/>
      <c r="MTN881" s="204"/>
      <c r="MTO881" s="204"/>
      <c r="MTP881" s="204"/>
      <c r="MTQ881" s="204"/>
      <c r="MTR881" s="204"/>
      <c r="MTS881" s="204"/>
      <c r="MTT881" s="204"/>
      <c r="MTU881" s="204"/>
      <c r="MTV881" s="204"/>
      <c r="MTW881" s="204"/>
      <c r="MTX881" s="204"/>
      <c r="MTY881" s="204"/>
      <c r="MTZ881" s="204"/>
      <c r="MUA881" s="204"/>
      <c r="MUB881" s="204"/>
      <c r="MUC881" s="204"/>
      <c r="MUD881" s="204"/>
      <c r="MUE881" s="204"/>
      <c r="MUF881" s="204"/>
      <c r="MUG881" s="204"/>
      <c r="MUH881" s="204"/>
      <c r="MUI881" s="204"/>
      <c r="MUJ881" s="204"/>
      <c r="MUK881" s="204"/>
      <c r="MUL881" s="204"/>
      <c r="MUM881" s="204"/>
      <c r="MUN881" s="204"/>
      <c r="MUO881" s="204"/>
      <c r="MUP881" s="204"/>
      <c r="MUQ881" s="204"/>
      <c r="MUR881" s="204"/>
      <c r="MUS881" s="204"/>
      <c r="MUT881" s="204"/>
      <c r="MUU881" s="204"/>
      <c r="MUV881" s="204"/>
      <c r="MUW881" s="204"/>
      <c r="MUX881" s="204"/>
      <c r="MUY881" s="204"/>
      <c r="MUZ881" s="204"/>
      <c r="MVA881" s="204"/>
      <c r="MVB881" s="204"/>
      <c r="MVC881" s="204"/>
      <c r="MVD881" s="204"/>
      <c r="MVE881" s="204"/>
      <c r="MVF881" s="204"/>
      <c r="MVG881" s="204"/>
      <c r="MVH881" s="204"/>
      <c r="MVI881" s="204"/>
      <c r="MVJ881" s="204"/>
      <c r="MVK881" s="204"/>
      <c r="MVL881" s="204"/>
      <c r="MVM881" s="204"/>
      <c r="MVN881" s="204"/>
      <c r="MVO881" s="204"/>
      <c r="MVP881" s="204"/>
      <c r="MVQ881" s="204"/>
      <c r="MVR881" s="204"/>
      <c r="MVS881" s="204"/>
      <c r="MVT881" s="204"/>
      <c r="MVU881" s="204"/>
      <c r="MVV881" s="204"/>
      <c r="MVW881" s="204"/>
      <c r="MVX881" s="204"/>
      <c r="MVY881" s="204"/>
      <c r="MVZ881" s="204"/>
      <c r="MWA881" s="204"/>
      <c r="MWB881" s="204"/>
      <c r="MWC881" s="204"/>
      <c r="MWD881" s="204"/>
      <c r="MWE881" s="204"/>
      <c r="MWF881" s="204"/>
      <c r="MWG881" s="204"/>
      <c r="MWH881" s="204"/>
      <c r="MWI881" s="204"/>
      <c r="MWJ881" s="204"/>
      <c r="MWK881" s="204"/>
      <c r="MWL881" s="204"/>
      <c r="MWM881" s="204"/>
      <c r="MWN881" s="204"/>
      <c r="MWO881" s="204"/>
      <c r="MWP881" s="204"/>
      <c r="MWQ881" s="204"/>
      <c r="MWR881" s="204"/>
      <c r="MWS881" s="204"/>
      <c r="MWT881" s="204"/>
      <c r="MWU881" s="204"/>
      <c r="MWV881" s="204"/>
      <c r="MWW881" s="204"/>
      <c r="MWX881" s="204"/>
      <c r="MWY881" s="204"/>
      <c r="MWZ881" s="204"/>
      <c r="MXA881" s="204"/>
      <c r="MXB881" s="204"/>
      <c r="MXC881" s="204"/>
      <c r="MXD881" s="204"/>
      <c r="MXE881" s="204"/>
      <c r="MXF881" s="204"/>
      <c r="MXG881" s="204"/>
      <c r="MXH881" s="204"/>
      <c r="MXI881" s="204"/>
      <c r="MXJ881" s="204"/>
      <c r="MXK881" s="204"/>
      <c r="MXL881" s="204"/>
      <c r="MXM881" s="204"/>
      <c r="MXN881" s="204"/>
      <c r="MXO881" s="204"/>
      <c r="MXP881" s="204"/>
      <c r="MXQ881" s="204"/>
      <c r="MXR881" s="204"/>
      <c r="MXS881" s="204"/>
      <c r="MXT881" s="204"/>
      <c r="MXU881" s="204"/>
      <c r="MXV881" s="204"/>
      <c r="MXW881" s="204"/>
      <c r="MXX881" s="204"/>
      <c r="MXY881" s="204"/>
      <c r="MXZ881" s="204"/>
      <c r="MYA881" s="204"/>
      <c r="MYB881" s="204"/>
      <c r="MYC881" s="204"/>
      <c r="MYD881" s="204"/>
      <c r="MYE881" s="204"/>
      <c r="MYF881" s="204"/>
      <c r="MYG881" s="204"/>
      <c r="MYH881" s="204"/>
      <c r="MYI881" s="204"/>
      <c r="MYJ881" s="204"/>
      <c r="MYK881" s="204"/>
      <c r="MYL881" s="204"/>
      <c r="MYM881" s="204"/>
      <c r="MYN881" s="204"/>
      <c r="MYO881" s="204"/>
      <c r="MYP881" s="204"/>
      <c r="MYQ881" s="204"/>
      <c r="MYR881" s="204"/>
      <c r="MYS881" s="204"/>
      <c r="MYT881" s="204"/>
      <c r="MYU881" s="204"/>
      <c r="MYV881" s="204"/>
      <c r="MYW881" s="204"/>
      <c r="MYX881" s="204"/>
      <c r="MYY881" s="204"/>
      <c r="MYZ881" s="204"/>
      <c r="MZA881" s="204"/>
      <c r="MZB881" s="204"/>
      <c r="MZC881" s="204"/>
      <c r="MZD881" s="204"/>
      <c r="MZE881" s="204"/>
      <c r="MZF881" s="204"/>
      <c r="MZG881" s="204"/>
      <c r="MZH881" s="204"/>
      <c r="MZI881" s="204"/>
      <c r="MZJ881" s="204"/>
      <c r="MZK881" s="204"/>
      <c r="MZL881" s="204"/>
      <c r="MZM881" s="204"/>
      <c r="MZN881" s="204"/>
      <c r="MZO881" s="204"/>
      <c r="MZP881" s="204"/>
      <c r="MZQ881" s="204"/>
      <c r="MZR881" s="204"/>
      <c r="MZS881" s="204"/>
      <c r="MZT881" s="204"/>
      <c r="MZU881" s="204"/>
      <c r="MZV881" s="204"/>
      <c r="MZW881" s="204"/>
      <c r="MZX881" s="204"/>
      <c r="MZY881" s="204"/>
      <c r="MZZ881" s="204"/>
      <c r="NAA881" s="204"/>
      <c r="NAB881" s="204"/>
      <c r="NAC881" s="204"/>
      <c r="NAD881" s="204"/>
      <c r="NAE881" s="204"/>
      <c r="NAF881" s="204"/>
      <c r="NAG881" s="204"/>
      <c r="NAH881" s="204"/>
      <c r="NAI881" s="204"/>
      <c r="NAJ881" s="204"/>
      <c r="NAK881" s="204"/>
      <c r="NAL881" s="204"/>
      <c r="NAM881" s="204"/>
      <c r="NAN881" s="204"/>
      <c r="NAO881" s="204"/>
      <c r="NAP881" s="204"/>
      <c r="NAQ881" s="204"/>
      <c r="NAR881" s="204"/>
      <c r="NAS881" s="204"/>
      <c r="NAT881" s="204"/>
      <c r="NAU881" s="204"/>
      <c r="NAV881" s="204"/>
      <c r="NAW881" s="204"/>
      <c r="NAX881" s="204"/>
      <c r="NAY881" s="204"/>
      <c r="NAZ881" s="204"/>
      <c r="NBA881" s="204"/>
      <c r="NBB881" s="204"/>
      <c r="NBC881" s="204"/>
      <c r="NBD881" s="204"/>
      <c r="NBE881" s="204"/>
      <c r="NBF881" s="204"/>
      <c r="NBG881" s="204"/>
      <c r="NBH881" s="204"/>
      <c r="NBI881" s="204"/>
      <c r="NBJ881" s="204"/>
      <c r="NBK881" s="204"/>
      <c r="NBL881" s="204"/>
      <c r="NBM881" s="204"/>
      <c r="NBN881" s="204"/>
      <c r="NBO881" s="204"/>
      <c r="NBP881" s="204"/>
      <c r="NBQ881" s="204"/>
      <c r="NBR881" s="204"/>
      <c r="NBS881" s="204"/>
      <c r="NBT881" s="204"/>
      <c r="NBU881" s="204"/>
      <c r="NBV881" s="204"/>
      <c r="NBW881" s="204"/>
      <c r="NBX881" s="204"/>
      <c r="NBY881" s="204"/>
      <c r="NBZ881" s="204"/>
      <c r="NCA881" s="204"/>
      <c r="NCB881" s="204"/>
      <c r="NCC881" s="204"/>
      <c r="NCD881" s="204"/>
      <c r="NCE881" s="204"/>
      <c r="NCF881" s="204"/>
      <c r="NCG881" s="204"/>
      <c r="NCH881" s="204"/>
      <c r="NCI881" s="204"/>
      <c r="NCJ881" s="204"/>
      <c r="NCK881" s="204"/>
      <c r="NCL881" s="204"/>
      <c r="NCM881" s="204"/>
      <c r="NCN881" s="204"/>
      <c r="NCO881" s="204"/>
      <c r="NCP881" s="204"/>
      <c r="NCQ881" s="204"/>
      <c r="NCR881" s="204"/>
      <c r="NCS881" s="204"/>
      <c r="NCT881" s="204"/>
      <c r="NCU881" s="204"/>
      <c r="NCV881" s="204"/>
      <c r="NCW881" s="204"/>
      <c r="NCX881" s="204"/>
      <c r="NCY881" s="204"/>
      <c r="NCZ881" s="204"/>
      <c r="NDA881" s="204"/>
      <c r="NDB881" s="204"/>
      <c r="NDC881" s="204"/>
      <c r="NDD881" s="204"/>
      <c r="NDE881" s="204"/>
      <c r="NDF881" s="204"/>
      <c r="NDG881" s="204"/>
      <c r="NDH881" s="204"/>
      <c r="NDI881" s="204"/>
      <c r="NDJ881" s="204"/>
      <c r="NDK881" s="204"/>
      <c r="NDL881" s="204"/>
      <c r="NDM881" s="204"/>
      <c r="NDN881" s="204"/>
      <c r="NDO881" s="204"/>
      <c r="NDP881" s="204"/>
      <c r="NDQ881" s="204"/>
      <c r="NDR881" s="204"/>
      <c r="NDS881" s="204"/>
      <c r="NDT881" s="204"/>
      <c r="NDU881" s="204"/>
      <c r="NDV881" s="204"/>
      <c r="NDW881" s="204"/>
      <c r="NDX881" s="204"/>
      <c r="NDY881" s="204"/>
      <c r="NDZ881" s="204"/>
      <c r="NEA881" s="204"/>
      <c r="NEB881" s="204"/>
      <c r="NEC881" s="204"/>
      <c r="NED881" s="204"/>
      <c r="NEE881" s="204"/>
      <c r="NEF881" s="204"/>
      <c r="NEG881" s="204"/>
      <c r="NEH881" s="204"/>
      <c r="NEI881" s="204"/>
      <c r="NEJ881" s="204"/>
      <c r="NEK881" s="204"/>
      <c r="NEL881" s="204"/>
      <c r="NEM881" s="204"/>
      <c r="NEN881" s="204"/>
      <c r="NEO881" s="204"/>
      <c r="NEP881" s="204"/>
      <c r="NEQ881" s="204"/>
      <c r="NER881" s="204"/>
      <c r="NES881" s="204"/>
      <c r="NET881" s="204"/>
      <c r="NEU881" s="204"/>
      <c r="NEV881" s="204"/>
      <c r="NEW881" s="204"/>
      <c r="NEX881" s="204"/>
      <c r="NEY881" s="204"/>
      <c r="NEZ881" s="204"/>
      <c r="NFA881" s="204"/>
      <c r="NFB881" s="204"/>
      <c r="NFC881" s="204"/>
      <c r="NFD881" s="204"/>
      <c r="NFE881" s="204"/>
      <c r="NFF881" s="204"/>
      <c r="NFG881" s="204"/>
      <c r="NFH881" s="204"/>
      <c r="NFI881" s="204"/>
      <c r="NFJ881" s="204"/>
      <c r="NFK881" s="204"/>
      <c r="NFL881" s="204"/>
      <c r="NFM881" s="204"/>
      <c r="NFN881" s="204"/>
      <c r="NFO881" s="204"/>
      <c r="NFP881" s="204"/>
      <c r="NFQ881" s="204"/>
      <c r="NFR881" s="204"/>
      <c r="NFS881" s="204"/>
      <c r="NFT881" s="204"/>
      <c r="NFU881" s="204"/>
      <c r="NFV881" s="204"/>
      <c r="NFW881" s="204"/>
      <c r="NFX881" s="204"/>
      <c r="NFY881" s="204"/>
      <c r="NFZ881" s="204"/>
      <c r="NGA881" s="204"/>
      <c r="NGB881" s="204"/>
      <c r="NGC881" s="204"/>
      <c r="NGD881" s="204"/>
      <c r="NGE881" s="204"/>
      <c r="NGF881" s="204"/>
      <c r="NGG881" s="204"/>
      <c r="NGH881" s="204"/>
      <c r="NGI881" s="204"/>
      <c r="NGJ881" s="204"/>
      <c r="NGK881" s="204"/>
      <c r="NGL881" s="204"/>
      <c r="NGM881" s="204"/>
      <c r="NGN881" s="204"/>
      <c r="NGO881" s="204"/>
      <c r="NGP881" s="204"/>
      <c r="NGQ881" s="204"/>
      <c r="NGR881" s="204"/>
      <c r="NGS881" s="204"/>
      <c r="NGT881" s="204"/>
      <c r="NGU881" s="204"/>
      <c r="NGV881" s="204"/>
      <c r="NGW881" s="204"/>
      <c r="NGX881" s="204"/>
      <c r="NGY881" s="204"/>
      <c r="NGZ881" s="204"/>
      <c r="NHA881" s="204"/>
      <c r="NHB881" s="204"/>
      <c r="NHC881" s="204"/>
      <c r="NHD881" s="204"/>
      <c r="NHE881" s="204"/>
      <c r="NHF881" s="204"/>
      <c r="NHG881" s="204"/>
      <c r="NHH881" s="204"/>
      <c r="NHI881" s="204"/>
      <c r="NHJ881" s="204"/>
      <c r="NHK881" s="204"/>
      <c r="NHL881" s="204"/>
      <c r="NHM881" s="204"/>
      <c r="NHN881" s="204"/>
      <c r="NHO881" s="204"/>
      <c r="NHP881" s="204"/>
      <c r="NHQ881" s="204"/>
      <c r="NHR881" s="204"/>
      <c r="NHS881" s="204"/>
      <c r="NHT881" s="204"/>
      <c r="NHU881" s="204"/>
      <c r="NHV881" s="204"/>
      <c r="NHW881" s="204"/>
      <c r="NHX881" s="204"/>
      <c r="NHY881" s="204"/>
      <c r="NHZ881" s="204"/>
      <c r="NIA881" s="204"/>
      <c r="NIB881" s="204"/>
      <c r="NIC881" s="204"/>
      <c r="NID881" s="204"/>
      <c r="NIE881" s="204"/>
      <c r="NIF881" s="204"/>
      <c r="NIG881" s="204"/>
      <c r="NIH881" s="204"/>
      <c r="NII881" s="204"/>
      <c r="NIJ881" s="204"/>
      <c r="NIK881" s="204"/>
      <c r="NIL881" s="204"/>
      <c r="NIM881" s="204"/>
      <c r="NIN881" s="204"/>
      <c r="NIO881" s="204"/>
      <c r="NIP881" s="204"/>
      <c r="NIQ881" s="204"/>
      <c r="NIR881" s="204"/>
      <c r="NIS881" s="204"/>
      <c r="NIT881" s="204"/>
      <c r="NIU881" s="204"/>
      <c r="NIV881" s="204"/>
      <c r="NIW881" s="204"/>
      <c r="NIX881" s="204"/>
      <c r="NIY881" s="204"/>
      <c r="NIZ881" s="204"/>
      <c r="NJA881" s="204"/>
      <c r="NJB881" s="204"/>
      <c r="NJC881" s="204"/>
      <c r="NJD881" s="204"/>
      <c r="NJE881" s="204"/>
      <c r="NJF881" s="204"/>
      <c r="NJG881" s="204"/>
      <c r="NJH881" s="204"/>
      <c r="NJI881" s="204"/>
      <c r="NJJ881" s="204"/>
      <c r="NJK881" s="204"/>
      <c r="NJL881" s="204"/>
      <c r="NJM881" s="204"/>
      <c r="NJN881" s="204"/>
      <c r="NJO881" s="204"/>
      <c r="NJP881" s="204"/>
      <c r="NJQ881" s="204"/>
      <c r="NJR881" s="204"/>
      <c r="NJS881" s="204"/>
      <c r="NJT881" s="204"/>
      <c r="NJU881" s="204"/>
      <c r="NJV881" s="204"/>
      <c r="NJW881" s="204"/>
      <c r="NJX881" s="204"/>
      <c r="NJY881" s="204"/>
      <c r="NJZ881" s="204"/>
      <c r="NKA881" s="204"/>
      <c r="NKB881" s="204"/>
      <c r="NKC881" s="204"/>
      <c r="NKD881" s="204"/>
      <c r="NKE881" s="204"/>
      <c r="NKF881" s="204"/>
      <c r="NKG881" s="204"/>
      <c r="NKH881" s="204"/>
      <c r="NKI881" s="204"/>
      <c r="NKJ881" s="204"/>
      <c r="NKK881" s="204"/>
      <c r="NKL881" s="204"/>
      <c r="NKM881" s="204"/>
      <c r="NKN881" s="204"/>
      <c r="NKO881" s="204"/>
      <c r="NKP881" s="204"/>
      <c r="NKQ881" s="204"/>
      <c r="NKR881" s="204"/>
      <c r="NKS881" s="204"/>
      <c r="NKT881" s="204"/>
      <c r="NKU881" s="204"/>
      <c r="NKV881" s="204"/>
      <c r="NKW881" s="204"/>
      <c r="NKX881" s="204"/>
      <c r="NKY881" s="204"/>
      <c r="NKZ881" s="204"/>
      <c r="NLA881" s="204"/>
      <c r="NLB881" s="204"/>
      <c r="NLC881" s="204"/>
      <c r="NLD881" s="204"/>
      <c r="NLE881" s="204"/>
      <c r="NLF881" s="204"/>
      <c r="NLG881" s="204"/>
      <c r="NLH881" s="204"/>
      <c r="NLI881" s="204"/>
      <c r="NLJ881" s="204"/>
      <c r="NLK881" s="204"/>
      <c r="NLL881" s="204"/>
      <c r="NLM881" s="204"/>
      <c r="NLN881" s="204"/>
      <c r="NLO881" s="204"/>
      <c r="NLP881" s="204"/>
      <c r="NLQ881" s="204"/>
      <c r="NLR881" s="204"/>
      <c r="NLS881" s="204"/>
      <c r="NLT881" s="204"/>
      <c r="NLU881" s="204"/>
      <c r="NLV881" s="204"/>
      <c r="NLW881" s="204"/>
      <c r="NLX881" s="204"/>
      <c r="NLY881" s="204"/>
      <c r="NLZ881" s="204"/>
      <c r="NMA881" s="204"/>
      <c r="NMB881" s="204"/>
      <c r="NMC881" s="204"/>
      <c r="NMD881" s="204"/>
      <c r="NME881" s="204"/>
      <c r="NMF881" s="204"/>
      <c r="NMG881" s="204"/>
      <c r="NMH881" s="204"/>
      <c r="NMI881" s="204"/>
      <c r="NMJ881" s="204"/>
      <c r="NMK881" s="204"/>
      <c r="NML881" s="204"/>
      <c r="NMM881" s="204"/>
      <c r="NMN881" s="204"/>
      <c r="NMO881" s="204"/>
      <c r="NMP881" s="204"/>
      <c r="NMQ881" s="204"/>
      <c r="NMR881" s="204"/>
      <c r="NMS881" s="204"/>
      <c r="NMT881" s="204"/>
      <c r="NMU881" s="204"/>
      <c r="NMV881" s="204"/>
      <c r="NMW881" s="204"/>
      <c r="NMX881" s="204"/>
      <c r="NMY881" s="204"/>
      <c r="NMZ881" s="204"/>
      <c r="NNA881" s="204"/>
      <c r="NNB881" s="204"/>
      <c r="NNC881" s="204"/>
      <c r="NND881" s="204"/>
      <c r="NNE881" s="204"/>
      <c r="NNF881" s="204"/>
      <c r="NNG881" s="204"/>
      <c r="NNH881" s="204"/>
      <c r="NNI881" s="204"/>
      <c r="NNJ881" s="204"/>
      <c r="NNK881" s="204"/>
      <c r="NNL881" s="204"/>
      <c r="NNM881" s="204"/>
      <c r="NNN881" s="204"/>
      <c r="NNO881" s="204"/>
      <c r="NNP881" s="204"/>
      <c r="NNQ881" s="204"/>
      <c r="NNR881" s="204"/>
      <c r="NNS881" s="204"/>
      <c r="NNT881" s="204"/>
      <c r="NNU881" s="204"/>
      <c r="NNV881" s="204"/>
      <c r="NNW881" s="204"/>
      <c r="NNX881" s="204"/>
      <c r="NNY881" s="204"/>
      <c r="NNZ881" s="204"/>
      <c r="NOA881" s="204"/>
      <c r="NOB881" s="204"/>
      <c r="NOC881" s="204"/>
      <c r="NOD881" s="204"/>
      <c r="NOE881" s="204"/>
      <c r="NOF881" s="204"/>
      <c r="NOG881" s="204"/>
      <c r="NOH881" s="204"/>
      <c r="NOI881" s="204"/>
      <c r="NOJ881" s="204"/>
      <c r="NOK881" s="204"/>
      <c r="NOL881" s="204"/>
      <c r="NOM881" s="204"/>
      <c r="NON881" s="204"/>
      <c r="NOO881" s="204"/>
      <c r="NOP881" s="204"/>
      <c r="NOQ881" s="204"/>
      <c r="NOR881" s="204"/>
      <c r="NOS881" s="204"/>
      <c r="NOT881" s="204"/>
      <c r="NOU881" s="204"/>
      <c r="NOV881" s="204"/>
      <c r="NOW881" s="204"/>
      <c r="NOX881" s="204"/>
      <c r="NOY881" s="204"/>
      <c r="NOZ881" s="204"/>
      <c r="NPA881" s="204"/>
      <c r="NPB881" s="204"/>
      <c r="NPC881" s="204"/>
      <c r="NPD881" s="204"/>
      <c r="NPE881" s="204"/>
      <c r="NPF881" s="204"/>
      <c r="NPG881" s="204"/>
      <c r="NPH881" s="204"/>
      <c r="NPI881" s="204"/>
      <c r="NPJ881" s="204"/>
      <c r="NPK881" s="204"/>
      <c r="NPL881" s="204"/>
      <c r="NPM881" s="204"/>
      <c r="NPN881" s="204"/>
      <c r="NPO881" s="204"/>
      <c r="NPP881" s="204"/>
      <c r="NPQ881" s="204"/>
      <c r="NPR881" s="204"/>
      <c r="NPS881" s="204"/>
      <c r="NPT881" s="204"/>
      <c r="NPU881" s="204"/>
      <c r="NPV881" s="204"/>
      <c r="NPW881" s="204"/>
      <c r="NPX881" s="204"/>
      <c r="NPY881" s="204"/>
      <c r="NPZ881" s="204"/>
      <c r="NQA881" s="204"/>
      <c r="NQB881" s="204"/>
      <c r="NQC881" s="204"/>
      <c r="NQD881" s="204"/>
      <c r="NQE881" s="204"/>
      <c r="NQF881" s="204"/>
      <c r="NQG881" s="204"/>
      <c r="NQH881" s="204"/>
      <c r="NQI881" s="204"/>
      <c r="NQJ881" s="204"/>
      <c r="NQK881" s="204"/>
      <c r="NQL881" s="204"/>
      <c r="NQM881" s="204"/>
      <c r="NQN881" s="204"/>
      <c r="NQO881" s="204"/>
      <c r="NQP881" s="204"/>
      <c r="NQQ881" s="204"/>
      <c r="NQR881" s="204"/>
      <c r="NQS881" s="204"/>
      <c r="NQT881" s="204"/>
      <c r="NQU881" s="204"/>
      <c r="NQV881" s="204"/>
      <c r="NQW881" s="204"/>
      <c r="NQX881" s="204"/>
      <c r="NQY881" s="204"/>
      <c r="NQZ881" s="204"/>
      <c r="NRA881" s="204"/>
      <c r="NRB881" s="204"/>
      <c r="NRC881" s="204"/>
      <c r="NRD881" s="204"/>
      <c r="NRE881" s="204"/>
      <c r="NRF881" s="204"/>
      <c r="NRG881" s="204"/>
      <c r="NRH881" s="204"/>
      <c r="NRI881" s="204"/>
      <c r="NRJ881" s="204"/>
      <c r="NRK881" s="204"/>
      <c r="NRL881" s="204"/>
      <c r="NRM881" s="204"/>
      <c r="NRN881" s="204"/>
      <c r="NRO881" s="204"/>
      <c r="NRP881" s="204"/>
      <c r="NRQ881" s="204"/>
      <c r="NRR881" s="204"/>
      <c r="NRS881" s="204"/>
      <c r="NRT881" s="204"/>
      <c r="NRU881" s="204"/>
      <c r="NRV881" s="204"/>
      <c r="NRW881" s="204"/>
      <c r="NRX881" s="204"/>
      <c r="NRY881" s="204"/>
      <c r="NRZ881" s="204"/>
      <c r="NSA881" s="204"/>
      <c r="NSB881" s="204"/>
      <c r="NSC881" s="204"/>
      <c r="NSD881" s="204"/>
      <c r="NSE881" s="204"/>
      <c r="NSF881" s="204"/>
      <c r="NSG881" s="204"/>
      <c r="NSH881" s="204"/>
      <c r="NSI881" s="204"/>
      <c r="NSJ881" s="204"/>
      <c r="NSK881" s="204"/>
      <c r="NSL881" s="204"/>
      <c r="NSM881" s="204"/>
      <c r="NSN881" s="204"/>
      <c r="NSO881" s="204"/>
      <c r="NSP881" s="204"/>
      <c r="NSQ881" s="204"/>
      <c r="NSR881" s="204"/>
      <c r="NSS881" s="204"/>
      <c r="NST881" s="204"/>
      <c r="NSU881" s="204"/>
      <c r="NSV881" s="204"/>
      <c r="NSW881" s="204"/>
      <c r="NSX881" s="204"/>
      <c r="NSY881" s="204"/>
      <c r="NSZ881" s="204"/>
      <c r="NTA881" s="204"/>
      <c r="NTB881" s="204"/>
      <c r="NTC881" s="204"/>
      <c r="NTD881" s="204"/>
      <c r="NTE881" s="204"/>
      <c r="NTF881" s="204"/>
      <c r="NTG881" s="204"/>
      <c r="NTH881" s="204"/>
      <c r="NTI881" s="204"/>
      <c r="NTJ881" s="204"/>
      <c r="NTK881" s="204"/>
      <c r="NTL881" s="204"/>
      <c r="NTM881" s="204"/>
      <c r="NTN881" s="204"/>
      <c r="NTO881" s="204"/>
      <c r="NTP881" s="204"/>
      <c r="NTQ881" s="204"/>
      <c r="NTR881" s="204"/>
      <c r="NTS881" s="204"/>
      <c r="NTT881" s="204"/>
      <c r="NTU881" s="204"/>
      <c r="NTV881" s="204"/>
      <c r="NTW881" s="204"/>
      <c r="NTX881" s="204"/>
      <c r="NTY881" s="204"/>
      <c r="NTZ881" s="204"/>
      <c r="NUA881" s="204"/>
      <c r="NUB881" s="204"/>
      <c r="NUC881" s="204"/>
      <c r="NUD881" s="204"/>
      <c r="NUE881" s="204"/>
      <c r="NUF881" s="204"/>
      <c r="NUG881" s="204"/>
      <c r="NUH881" s="204"/>
      <c r="NUI881" s="204"/>
      <c r="NUJ881" s="204"/>
      <c r="NUK881" s="204"/>
      <c r="NUL881" s="204"/>
      <c r="NUM881" s="204"/>
      <c r="NUN881" s="204"/>
      <c r="NUO881" s="204"/>
      <c r="NUP881" s="204"/>
      <c r="NUQ881" s="204"/>
      <c r="NUR881" s="204"/>
      <c r="NUS881" s="204"/>
      <c r="NUT881" s="204"/>
      <c r="NUU881" s="204"/>
      <c r="NUV881" s="204"/>
      <c r="NUW881" s="204"/>
      <c r="NUX881" s="204"/>
      <c r="NUY881" s="204"/>
      <c r="NUZ881" s="204"/>
      <c r="NVA881" s="204"/>
      <c r="NVB881" s="204"/>
      <c r="NVC881" s="204"/>
      <c r="NVD881" s="204"/>
      <c r="NVE881" s="204"/>
      <c r="NVF881" s="204"/>
      <c r="NVG881" s="204"/>
      <c r="NVH881" s="204"/>
      <c r="NVI881" s="204"/>
      <c r="NVJ881" s="204"/>
      <c r="NVK881" s="204"/>
      <c r="NVL881" s="204"/>
      <c r="NVM881" s="204"/>
      <c r="NVN881" s="204"/>
      <c r="NVO881" s="204"/>
      <c r="NVP881" s="204"/>
      <c r="NVQ881" s="204"/>
      <c r="NVR881" s="204"/>
      <c r="NVS881" s="204"/>
      <c r="NVT881" s="204"/>
      <c r="NVU881" s="204"/>
      <c r="NVV881" s="204"/>
      <c r="NVW881" s="204"/>
      <c r="NVX881" s="204"/>
      <c r="NVY881" s="204"/>
      <c r="NVZ881" s="204"/>
      <c r="NWA881" s="204"/>
      <c r="NWB881" s="204"/>
      <c r="NWC881" s="204"/>
      <c r="NWD881" s="204"/>
      <c r="NWE881" s="204"/>
      <c r="NWF881" s="204"/>
      <c r="NWG881" s="204"/>
      <c r="NWH881" s="204"/>
      <c r="NWI881" s="204"/>
      <c r="NWJ881" s="204"/>
      <c r="NWK881" s="204"/>
      <c r="NWL881" s="204"/>
      <c r="NWM881" s="204"/>
      <c r="NWN881" s="204"/>
      <c r="NWO881" s="204"/>
      <c r="NWP881" s="204"/>
      <c r="NWQ881" s="204"/>
      <c r="NWR881" s="204"/>
      <c r="NWS881" s="204"/>
      <c r="NWT881" s="204"/>
      <c r="NWU881" s="204"/>
      <c r="NWV881" s="204"/>
      <c r="NWW881" s="204"/>
      <c r="NWX881" s="204"/>
      <c r="NWY881" s="204"/>
      <c r="NWZ881" s="204"/>
      <c r="NXA881" s="204"/>
      <c r="NXB881" s="204"/>
      <c r="NXC881" s="204"/>
      <c r="NXD881" s="204"/>
      <c r="NXE881" s="204"/>
      <c r="NXF881" s="204"/>
      <c r="NXG881" s="204"/>
      <c r="NXH881" s="204"/>
      <c r="NXI881" s="204"/>
      <c r="NXJ881" s="204"/>
      <c r="NXK881" s="204"/>
      <c r="NXL881" s="204"/>
      <c r="NXM881" s="204"/>
      <c r="NXN881" s="204"/>
      <c r="NXO881" s="204"/>
      <c r="NXP881" s="204"/>
      <c r="NXQ881" s="204"/>
      <c r="NXR881" s="204"/>
      <c r="NXS881" s="204"/>
      <c r="NXT881" s="204"/>
      <c r="NXU881" s="204"/>
      <c r="NXV881" s="204"/>
      <c r="NXW881" s="204"/>
      <c r="NXX881" s="204"/>
      <c r="NXY881" s="204"/>
      <c r="NXZ881" s="204"/>
      <c r="NYA881" s="204"/>
      <c r="NYB881" s="204"/>
      <c r="NYC881" s="204"/>
      <c r="NYD881" s="204"/>
      <c r="NYE881" s="204"/>
      <c r="NYF881" s="204"/>
      <c r="NYG881" s="204"/>
      <c r="NYH881" s="204"/>
      <c r="NYI881" s="204"/>
      <c r="NYJ881" s="204"/>
      <c r="NYK881" s="204"/>
      <c r="NYL881" s="204"/>
      <c r="NYM881" s="204"/>
      <c r="NYN881" s="204"/>
      <c r="NYO881" s="204"/>
      <c r="NYP881" s="204"/>
      <c r="NYQ881" s="204"/>
      <c r="NYR881" s="204"/>
      <c r="NYS881" s="204"/>
      <c r="NYT881" s="204"/>
      <c r="NYU881" s="204"/>
      <c r="NYV881" s="204"/>
      <c r="NYW881" s="204"/>
      <c r="NYX881" s="204"/>
      <c r="NYY881" s="204"/>
      <c r="NYZ881" s="204"/>
      <c r="NZA881" s="204"/>
      <c r="NZB881" s="204"/>
      <c r="NZC881" s="204"/>
      <c r="NZD881" s="204"/>
      <c r="NZE881" s="204"/>
      <c r="NZF881" s="204"/>
      <c r="NZG881" s="204"/>
      <c r="NZH881" s="204"/>
      <c r="NZI881" s="204"/>
      <c r="NZJ881" s="204"/>
      <c r="NZK881" s="204"/>
      <c r="NZL881" s="204"/>
      <c r="NZM881" s="204"/>
      <c r="NZN881" s="204"/>
      <c r="NZO881" s="204"/>
      <c r="NZP881" s="204"/>
      <c r="NZQ881" s="204"/>
      <c r="NZR881" s="204"/>
      <c r="NZS881" s="204"/>
      <c r="NZT881" s="204"/>
      <c r="NZU881" s="204"/>
      <c r="NZV881" s="204"/>
      <c r="NZW881" s="204"/>
      <c r="NZX881" s="204"/>
      <c r="NZY881" s="204"/>
      <c r="NZZ881" s="204"/>
      <c r="OAA881" s="204"/>
      <c r="OAB881" s="204"/>
      <c r="OAC881" s="204"/>
      <c r="OAD881" s="204"/>
      <c r="OAE881" s="204"/>
      <c r="OAF881" s="204"/>
      <c r="OAG881" s="204"/>
      <c r="OAH881" s="204"/>
      <c r="OAI881" s="204"/>
      <c r="OAJ881" s="204"/>
      <c r="OAK881" s="204"/>
      <c r="OAL881" s="204"/>
      <c r="OAM881" s="204"/>
      <c r="OAN881" s="204"/>
      <c r="OAO881" s="204"/>
      <c r="OAP881" s="204"/>
      <c r="OAQ881" s="204"/>
      <c r="OAR881" s="204"/>
      <c r="OAS881" s="204"/>
      <c r="OAT881" s="204"/>
      <c r="OAU881" s="204"/>
      <c r="OAV881" s="204"/>
      <c r="OAW881" s="204"/>
      <c r="OAX881" s="204"/>
      <c r="OAY881" s="204"/>
      <c r="OAZ881" s="204"/>
      <c r="OBA881" s="204"/>
      <c r="OBB881" s="204"/>
      <c r="OBC881" s="204"/>
      <c r="OBD881" s="204"/>
      <c r="OBE881" s="204"/>
      <c r="OBF881" s="204"/>
      <c r="OBG881" s="204"/>
      <c r="OBH881" s="204"/>
      <c r="OBI881" s="204"/>
      <c r="OBJ881" s="204"/>
      <c r="OBK881" s="204"/>
      <c r="OBL881" s="204"/>
      <c r="OBM881" s="204"/>
      <c r="OBN881" s="204"/>
      <c r="OBO881" s="204"/>
      <c r="OBP881" s="204"/>
      <c r="OBQ881" s="204"/>
      <c r="OBR881" s="204"/>
      <c r="OBS881" s="204"/>
      <c r="OBT881" s="204"/>
      <c r="OBU881" s="204"/>
      <c r="OBV881" s="204"/>
      <c r="OBW881" s="204"/>
      <c r="OBX881" s="204"/>
      <c r="OBY881" s="204"/>
      <c r="OBZ881" s="204"/>
      <c r="OCA881" s="204"/>
      <c r="OCB881" s="204"/>
      <c r="OCC881" s="204"/>
      <c r="OCD881" s="204"/>
      <c r="OCE881" s="204"/>
      <c r="OCF881" s="204"/>
      <c r="OCG881" s="204"/>
      <c r="OCH881" s="204"/>
      <c r="OCI881" s="204"/>
      <c r="OCJ881" s="204"/>
      <c r="OCK881" s="204"/>
      <c r="OCL881" s="204"/>
      <c r="OCM881" s="204"/>
      <c r="OCN881" s="204"/>
      <c r="OCO881" s="204"/>
      <c r="OCP881" s="204"/>
      <c r="OCQ881" s="204"/>
      <c r="OCR881" s="204"/>
      <c r="OCS881" s="204"/>
      <c r="OCT881" s="204"/>
      <c r="OCU881" s="204"/>
      <c r="OCV881" s="204"/>
      <c r="OCW881" s="204"/>
      <c r="OCX881" s="204"/>
      <c r="OCY881" s="204"/>
      <c r="OCZ881" s="204"/>
      <c r="ODA881" s="204"/>
      <c r="ODB881" s="204"/>
      <c r="ODC881" s="204"/>
      <c r="ODD881" s="204"/>
      <c r="ODE881" s="204"/>
      <c r="ODF881" s="204"/>
      <c r="ODG881" s="204"/>
      <c r="ODH881" s="204"/>
      <c r="ODI881" s="204"/>
      <c r="ODJ881" s="204"/>
      <c r="ODK881" s="204"/>
      <c r="ODL881" s="204"/>
      <c r="ODM881" s="204"/>
      <c r="ODN881" s="204"/>
      <c r="ODO881" s="204"/>
      <c r="ODP881" s="204"/>
      <c r="ODQ881" s="204"/>
      <c r="ODR881" s="204"/>
      <c r="ODS881" s="204"/>
      <c r="ODT881" s="204"/>
      <c r="ODU881" s="204"/>
      <c r="ODV881" s="204"/>
      <c r="ODW881" s="204"/>
      <c r="ODX881" s="204"/>
      <c r="ODY881" s="204"/>
      <c r="ODZ881" s="204"/>
      <c r="OEA881" s="204"/>
      <c r="OEB881" s="204"/>
      <c r="OEC881" s="204"/>
      <c r="OED881" s="204"/>
      <c r="OEE881" s="204"/>
      <c r="OEF881" s="204"/>
      <c r="OEG881" s="204"/>
      <c r="OEH881" s="204"/>
      <c r="OEI881" s="204"/>
      <c r="OEJ881" s="204"/>
      <c r="OEK881" s="204"/>
      <c r="OEL881" s="204"/>
      <c r="OEM881" s="204"/>
      <c r="OEN881" s="204"/>
      <c r="OEO881" s="204"/>
      <c r="OEP881" s="204"/>
      <c r="OEQ881" s="204"/>
      <c r="OER881" s="204"/>
      <c r="OES881" s="204"/>
      <c r="OET881" s="204"/>
      <c r="OEU881" s="204"/>
      <c r="OEV881" s="204"/>
      <c r="OEW881" s="204"/>
      <c r="OEX881" s="204"/>
      <c r="OEY881" s="204"/>
      <c r="OEZ881" s="204"/>
      <c r="OFA881" s="204"/>
      <c r="OFB881" s="204"/>
      <c r="OFC881" s="204"/>
      <c r="OFD881" s="204"/>
      <c r="OFE881" s="204"/>
      <c r="OFF881" s="204"/>
      <c r="OFG881" s="204"/>
      <c r="OFH881" s="204"/>
      <c r="OFI881" s="204"/>
      <c r="OFJ881" s="204"/>
      <c r="OFK881" s="204"/>
      <c r="OFL881" s="204"/>
      <c r="OFM881" s="204"/>
      <c r="OFN881" s="204"/>
      <c r="OFO881" s="204"/>
      <c r="OFP881" s="204"/>
      <c r="OFQ881" s="204"/>
      <c r="OFR881" s="204"/>
      <c r="OFS881" s="204"/>
      <c r="OFT881" s="204"/>
      <c r="OFU881" s="204"/>
      <c r="OFV881" s="204"/>
      <c r="OFW881" s="204"/>
      <c r="OFX881" s="204"/>
      <c r="OFY881" s="204"/>
      <c r="OFZ881" s="204"/>
      <c r="OGA881" s="204"/>
      <c r="OGB881" s="204"/>
      <c r="OGC881" s="204"/>
      <c r="OGD881" s="204"/>
      <c r="OGE881" s="204"/>
      <c r="OGF881" s="204"/>
      <c r="OGG881" s="204"/>
      <c r="OGH881" s="204"/>
      <c r="OGI881" s="204"/>
      <c r="OGJ881" s="204"/>
      <c r="OGK881" s="204"/>
      <c r="OGL881" s="204"/>
      <c r="OGM881" s="204"/>
      <c r="OGN881" s="204"/>
      <c r="OGO881" s="204"/>
      <c r="OGP881" s="204"/>
      <c r="OGQ881" s="204"/>
      <c r="OGR881" s="204"/>
      <c r="OGS881" s="204"/>
      <c r="OGT881" s="204"/>
      <c r="OGU881" s="204"/>
      <c r="OGV881" s="204"/>
      <c r="OGW881" s="204"/>
      <c r="OGX881" s="204"/>
      <c r="OGY881" s="204"/>
      <c r="OGZ881" s="204"/>
      <c r="OHA881" s="204"/>
      <c r="OHB881" s="204"/>
      <c r="OHC881" s="204"/>
      <c r="OHD881" s="204"/>
      <c r="OHE881" s="204"/>
      <c r="OHF881" s="204"/>
      <c r="OHG881" s="204"/>
      <c r="OHH881" s="204"/>
      <c r="OHI881" s="204"/>
      <c r="OHJ881" s="204"/>
      <c r="OHK881" s="204"/>
      <c r="OHL881" s="204"/>
      <c r="OHM881" s="204"/>
      <c r="OHN881" s="204"/>
      <c r="OHO881" s="204"/>
      <c r="OHP881" s="204"/>
      <c r="OHQ881" s="204"/>
      <c r="OHR881" s="204"/>
      <c r="OHS881" s="204"/>
      <c r="OHT881" s="204"/>
      <c r="OHU881" s="204"/>
      <c r="OHV881" s="204"/>
      <c r="OHW881" s="204"/>
      <c r="OHX881" s="204"/>
      <c r="OHY881" s="204"/>
      <c r="OHZ881" s="204"/>
      <c r="OIA881" s="204"/>
      <c r="OIB881" s="204"/>
      <c r="OIC881" s="204"/>
      <c r="OID881" s="204"/>
      <c r="OIE881" s="204"/>
      <c r="OIF881" s="204"/>
      <c r="OIG881" s="204"/>
      <c r="OIH881" s="204"/>
      <c r="OII881" s="204"/>
      <c r="OIJ881" s="204"/>
      <c r="OIK881" s="204"/>
      <c r="OIL881" s="204"/>
      <c r="OIM881" s="204"/>
      <c r="OIN881" s="204"/>
      <c r="OIO881" s="204"/>
      <c r="OIP881" s="204"/>
      <c r="OIQ881" s="204"/>
      <c r="OIR881" s="204"/>
      <c r="OIS881" s="204"/>
      <c r="OIT881" s="204"/>
      <c r="OIU881" s="204"/>
      <c r="OIV881" s="204"/>
      <c r="OIW881" s="204"/>
      <c r="OIX881" s="204"/>
      <c r="OIY881" s="204"/>
      <c r="OIZ881" s="204"/>
      <c r="OJA881" s="204"/>
      <c r="OJB881" s="204"/>
      <c r="OJC881" s="204"/>
      <c r="OJD881" s="204"/>
      <c r="OJE881" s="204"/>
      <c r="OJF881" s="204"/>
      <c r="OJG881" s="204"/>
      <c r="OJH881" s="204"/>
      <c r="OJI881" s="204"/>
      <c r="OJJ881" s="204"/>
      <c r="OJK881" s="204"/>
      <c r="OJL881" s="204"/>
      <c r="OJM881" s="204"/>
      <c r="OJN881" s="204"/>
      <c r="OJO881" s="204"/>
      <c r="OJP881" s="204"/>
      <c r="OJQ881" s="204"/>
      <c r="OJR881" s="204"/>
      <c r="OJS881" s="204"/>
      <c r="OJT881" s="204"/>
      <c r="OJU881" s="204"/>
      <c r="OJV881" s="204"/>
      <c r="OJW881" s="204"/>
      <c r="OJX881" s="204"/>
      <c r="OJY881" s="204"/>
      <c r="OJZ881" s="204"/>
      <c r="OKA881" s="204"/>
      <c r="OKB881" s="204"/>
      <c r="OKC881" s="204"/>
      <c r="OKD881" s="204"/>
      <c r="OKE881" s="204"/>
      <c r="OKF881" s="204"/>
      <c r="OKG881" s="204"/>
      <c r="OKH881" s="204"/>
      <c r="OKI881" s="204"/>
      <c r="OKJ881" s="204"/>
      <c r="OKK881" s="204"/>
      <c r="OKL881" s="204"/>
      <c r="OKM881" s="204"/>
      <c r="OKN881" s="204"/>
      <c r="OKO881" s="204"/>
      <c r="OKP881" s="204"/>
      <c r="OKQ881" s="204"/>
      <c r="OKR881" s="204"/>
      <c r="OKS881" s="204"/>
      <c r="OKT881" s="204"/>
      <c r="OKU881" s="204"/>
      <c r="OKV881" s="204"/>
      <c r="OKW881" s="204"/>
      <c r="OKX881" s="204"/>
      <c r="OKY881" s="204"/>
      <c r="OKZ881" s="204"/>
      <c r="OLA881" s="204"/>
      <c r="OLB881" s="204"/>
      <c r="OLC881" s="204"/>
      <c r="OLD881" s="204"/>
      <c r="OLE881" s="204"/>
      <c r="OLF881" s="204"/>
      <c r="OLG881" s="204"/>
      <c r="OLH881" s="204"/>
      <c r="OLI881" s="204"/>
      <c r="OLJ881" s="204"/>
      <c r="OLK881" s="204"/>
      <c r="OLL881" s="204"/>
      <c r="OLM881" s="204"/>
      <c r="OLN881" s="204"/>
      <c r="OLO881" s="204"/>
      <c r="OLP881" s="204"/>
      <c r="OLQ881" s="204"/>
      <c r="OLR881" s="204"/>
      <c r="OLS881" s="204"/>
      <c r="OLT881" s="204"/>
      <c r="OLU881" s="204"/>
      <c r="OLV881" s="204"/>
      <c r="OLW881" s="204"/>
      <c r="OLX881" s="204"/>
      <c r="OLY881" s="204"/>
      <c r="OLZ881" s="204"/>
      <c r="OMA881" s="204"/>
      <c r="OMB881" s="204"/>
      <c r="OMC881" s="204"/>
      <c r="OMD881" s="204"/>
      <c r="OME881" s="204"/>
      <c r="OMF881" s="204"/>
      <c r="OMG881" s="204"/>
      <c r="OMH881" s="204"/>
      <c r="OMI881" s="204"/>
      <c r="OMJ881" s="204"/>
      <c r="OMK881" s="204"/>
      <c r="OML881" s="204"/>
      <c r="OMM881" s="204"/>
      <c r="OMN881" s="204"/>
      <c r="OMO881" s="204"/>
      <c r="OMP881" s="204"/>
      <c r="OMQ881" s="204"/>
      <c r="OMR881" s="204"/>
      <c r="OMS881" s="204"/>
      <c r="OMT881" s="204"/>
      <c r="OMU881" s="204"/>
      <c r="OMV881" s="204"/>
      <c r="OMW881" s="204"/>
      <c r="OMX881" s="204"/>
      <c r="OMY881" s="204"/>
      <c r="OMZ881" s="204"/>
      <c r="ONA881" s="204"/>
      <c r="ONB881" s="204"/>
      <c r="ONC881" s="204"/>
      <c r="OND881" s="204"/>
      <c r="ONE881" s="204"/>
      <c r="ONF881" s="204"/>
      <c r="ONG881" s="204"/>
      <c r="ONH881" s="204"/>
      <c r="ONI881" s="204"/>
      <c r="ONJ881" s="204"/>
      <c r="ONK881" s="204"/>
      <c r="ONL881" s="204"/>
      <c r="ONM881" s="204"/>
      <c r="ONN881" s="204"/>
      <c r="ONO881" s="204"/>
      <c r="ONP881" s="204"/>
      <c r="ONQ881" s="204"/>
      <c r="ONR881" s="204"/>
      <c r="ONS881" s="204"/>
      <c r="ONT881" s="204"/>
      <c r="ONU881" s="204"/>
      <c r="ONV881" s="204"/>
      <c r="ONW881" s="204"/>
      <c r="ONX881" s="204"/>
      <c r="ONY881" s="204"/>
      <c r="ONZ881" s="204"/>
      <c r="OOA881" s="204"/>
      <c r="OOB881" s="204"/>
      <c r="OOC881" s="204"/>
      <c r="OOD881" s="204"/>
      <c r="OOE881" s="204"/>
      <c r="OOF881" s="204"/>
      <c r="OOG881" s="204"/>
      <c r="OOH881" s="204"/>
      <c r="OOI881" s="204"/>
      <c r="OOJ881" s="204"/>
      <c r="OOK881" s="204"/>
      <c r="OOL881" s="204"/>
      <c r="OOM881" s="204"/>
      <c r="OON881" s="204"/>
      <c r="OOO881" s="204"/>
      <c r="OOP881" s="204"/>
      <c r="OOQ881" s="204"/>
      <c r="OOR881" s="204"/>
      <c r="OOS881" s="204"/>
      <c r="OOT881" s="204"/>
      <c r="OOU881" s="204"/>
      <c r="OOV881" s="204"/>
      <c r="OOW881" s="204"/>
      <c r="OOX881" s="204"/>
      <c r="OOY881" s="204"/>
      <c r="OOZ881" s="204"/>
      <c r="OPA881" s="204"/>
      <c r="OPB881" s="204"/>
      <c r="OPC881" s="204"/>
      <c r="OPD881" s="204"/>
      <c r="OPE881" s="204"/>
      <c r="OPF881" s="204"/>
      <c r="OPG881" s="204"/>
      <c r="OPH881" s="204"/>
      <c r="OPI881" s="204"/>
      <c r="OPJ881" s="204"/>
      <c r="OPK881" s="204"/>
      <c r="OPL881" s="204"/>
      <c r="OPM881" s="204"/>
      <c r="OPN881" s="204"/>
      <c r="OPO881" s="204"/>
      <c r="OPP881" s="204"/>
      <c r="OPQ881" s="204"/>
      <c r="OPR881" s="204"/>
      <c r="OPS881" s="204"/>
      <c r="OPT881" s="204"/>
      <c r="OPU881" s="204"/>
      <c r="OPV881" s="204"/>
      <c r="OPW881" s="204"/>
      <c r="OPX881" s="204"/>
      <c r="OPY881" s="204"/>
      <c r="OPZ881" s="204"/>
      <c r="OQA881" s="204"/>
      <c r="OQB881" s="204"/>
      <c r="OQC881" s="204"/>
      <c r="OQD881" s="204"/>
      <c r="OQE881" s="204"/>
      <c r="OQF881" s="204"/>
      <c r="OQG881" s="204"/>
      <c r="OQH881" s="204"/>
      <c r="OQI881" s="204"/>
      <c r="OQJ881" s="204"/>
      <c r="OQK881" s="204"/>
      <c r="OQL881" s="204"/>
      <c r="OQM881" s="204"/>
      <c r="OQN881" s="204"/>
      <c r="OQO881" s="204"/>
      <c r="OQP881" s="204"/>
      <c r="OQQ881" s="204"/>
      <c r="OQR881" s="204"/>
      <c r="OQS881" s="204"/>
      <c r="OQT881" s="204"/>
      <c r="OQU881" s="204"/>
      <c r="OQV881" s="204"/>
      <c r="OQW881" s="204"/>
      <c r="OQX881" s="204"/>
      <c r="OQY881" s="204"/>
      <c r="OQZ881" s="204"/>
      <c r="ORA881" s="204"/>
      <c r="ORB881" s="204"/>
      <c r="ORC881" s="204"/>
      <c r="ORD881" s="204"/>
      <c r="ORE881" s="204"/>
      <c r="ORF881" s="204"/>
      <c r="ORG881" s="204"/>
      <c r="ORH881" s="204"/>
      <c r="ORI881" s="204"/>
      <c r="ORJ881" s="204"/>
      <c r="ORK881" s="204"/>
      <c r="ORL881" s="204"/>
      <c r="ORM881" s="204"/>
      <c r="ORN881" s="204"/>
      <c r="ORO881" s="204"/>
      <c r="ORP881" s="204"/>
      <c r="ORQ881" s="204"/>
      <c r="ORR881" s="204"/>
      <c r="ORS881" s="204"/>
      <c r="ORT881" s="204"/>
      <c r="ORU881" s="204"/>
      <c r="ORV881" s="204"/>
      <c r="ORW881" s="204"/>
      <c r="ORX881" s="204"/>
      <c r="ORY881" s="204"/>
      <c r="ORZ881" s="204"/>
      <c r="OSA881" s="204"/>
      <c r="OSB881" s="204"/>
      <c r="OSC881" s="204"/>
      <c r="OSD881" s="204"/>
      <c r="OSE881" s="204"/>
      <c r="OSF881" s="204"/>
      <c r="OSG881" s="204"/>
      <c r="OSH881" s="204"/>
      <c r="OSI881" s="204"/>
      <c r="OSJ881" s="204"/>
      <c r="OSK881" s="204"/>
      <c r="OSL881" s="204"/>
      <c r="OSM881" s="204"/>
      <c r="OSN881" s="204"/>
      <c r="OSO881" s="204"/>
      <c r="OSP881" s="204"/>
      <c r="OSQ881" s="204"/>
      <c r="OSR881" s="204"/>
      <c r="OSS881" s="204"/>
      <c r="OST881" s="204"/>
      <c r="OSU881" s="204"/>
      <c r="OSV881" s="204"/>
      <c r="OSW881" s="204"/>
      <c r="OSX881" s="204"/>
      <c r="OSY881" s="204"/>
      <c r="OSZ881" s="204"/>
      <c r="OTA881" s="204"/>
      <c r="OTB881" s="204"/>
      <c r="OTC881" s="204"/>
      <c r="OTD881" s="204"/>
      <c r="OTE881" s="204"/>
      <c r="OTF881" s="204"/>
      <c r="OTG881" s="204"/>
      <c r="OTH881" s="204"/>
      <c r="OTI881" s="204"/>
      <c r="OTJ881" s="204"/>
      <c r="OTK881" s="204"/>
      <c r="OTL881" s="204"/>
      <c r="OTM881" s="204"/>
      <c r="OTN881" s="204"/>
      <c r="OTO881" s="204"/>
      <c r="OTP881" s="204"/>
      <c r="OTQ881" s="204"/>
      <c r="OTR881" s="204"/>
      <c r="OTS881" s="204"/>
      <c r="OTT881" s="204"/>
      <c r="OTU881" s="204"/>
      <c r="OTV881" s="204"/>
      <c r="OTW881" s="204"/>
      <c r="OTX881" s="204"/>
      <c r="OTY881" s="204"/>
      <c r="OTZ881" s="204"/>
      <c r="OUA881" s="204"/>
      <c r="OUB881" s="204"/>
      <c r="OUC881" s="204"/>
      <c r="OUD881" s="204"/>
      <c r="OUE881" s="204"/>
      <c r="OUF881" s="204"/>
      <c r="OUG881" s="204"/>
      <c r="OUH881" s="204"/>
      <c r="OUI881" s="204"/>
      <c r="OUJ881" s="204"/>
      <c r="OUK881" s="204"/>
      <c r="OUL881" s="204"/>
      <c r="OUM881" s="204"/>
      <c r="OUN881" s="204"/>
      <c r="OUO881" s="204"/>
      <c r="OUP881" s="204"/>
      <c r="OUQ881" s="204"/>
      <c r="OUR881" s="204"/>
      <c r="OUS881" s="204"/>
      <c r="OUT881" s="204"/>
      <c r="OUU881" s="204"/>
      <c r="OUV881" s="204"/>
      <c r="OUW881" s="204"/>
      <c r="OUX881" s="204"/>
      <c r="OUY881" s="204"/>
      <c r="OUZ881" s="204"/>
      <c r="OVA881" s="204"/>
      <c r="OVB881" s="204"/>
      <c r="OVC881" s="204"/>
      <c r="OVD881" s="204"/>
      <c r="OVE881" s="204"/>
      <c r="OVF881" s="204"/>
      <c r="OVG881" s="204"/>
      <c r="OVH881" s="204"/>
      <c r="OVI881" s="204"/>
      <c r="OVJ881" s="204"/>
      <c r="OVK881" s="204"/>
      <c r="OVL881" s="204"/>
      <c r="OVM881" s="204"/>
      <c r="OVN881" s="204"/>
      <c r="OVO881" s="204"/>
      <c r="OVP881" s="204"/>
      <c r="OVQ881" s="204"/>
      <c r="OVR881" s="204"/>
      <c r="OVS881" s="204"/>
      <c r="OVT881" s="204"/>
      <c r="OVU881" s="204"/>
      <c r="OVV881" s="204"/>
      <c r="OVW881" s="204"/>
      <c r="OVX881" s="204"/>
      <c r="OVY881" s="204"/>
      <c r="OVZ881" s="204"/>
      <c r="OWA881" s="204"/>
      <c r="OWB881" s="204"/>
      <c r="OWC881" s="204"/>
      <c r="OWD881" s="204"/>
      <c r="OWE881" s="204"/>
      <c r="OWF881" s="204"/>
      <c r="OWG881" s="204"/>
      <c r="OWH881" s="204"/>
      <c r="OWI881" s="204"/>
      <c r="OWJ881" s="204"/>
      <c r="OWK881" s="204"/>
      <c r="OWL881" s="204"/>
      <c r="OWM881" s="204"/>
      <c r="OWN881" s="204"/>
      <c r="OWO881" s="204"/>
      <c r="OWP881" s="204"/>
      <c r="OWQ881" s="204"/>
      <c r="OWR881" s="204"/>
      <c r="OWS881" s="204"/>
      <c r="OWT881" s="204"/>
      <c r="OWU881" s="204"/>
      <c r="OWV881" s="204"/>
      <c r="OWW881" s="204"/>
      <c r="OWX881" s="204"/>
      <c r="OWY881" s="204"/>
      <c r="OWZ881" s="204"/>
      <c r="OXA881" s="204"/>
      <c r="OXB881" s="204"/>
      <c r="OXC881" s="204"/>
      <c r="OXD881" s="204"/>
      <c r="OXE881" s="204"/>
      <c r="OXF881" s="204"/>
      <c r="OXG881" s="204"/>
      <c r="OXH881" s="204"/>
      <c r="OXI881" s="204"/>
      <c r="OXJ881" s="204"/>
      <c r="OXK881" s="204"/>
      <c r="OXL881" s="204"/>
      <c r="OXM881" s="204"/>
      <c r="OXN881" s="204"/>
      <c r="OXO881" s="204"/>
      <c r="OXP881" s="204"/>
      <c r="OXQ881" s="204"/>
      <c r="OXR881" s="204"/>
      <c r="OXS881" s="204"/>
      <c r="OXT881" s="204"/>
      <c r="OXU881" s="204"/>
      <c r="OXV881" s="204"/>
      <c r="OXW881" s="204"/>
      <c r="OXX881" s="204"/>
      <c r="OXY881" s="204"/>
      <c r="OXZ881" s="204"/>
      <c r="OYA881" s="204"/>
      <c r="OYB881" s="204"/>
      <c r="OYC881" s="204"/>
      <c r="OYD881" s="204"/>
      <c r="OYE881" s="204"/>
      <c r="OYF881" s="204"/>
      <c r="OYG881" s="204"/>
      <c r="OYH881" s="204"/>
      <c r="OYI881" s="204"/>
      <c r="OYJ881" s="204"/>
      <c r="OYK881" s="204"/>
      <c r="OYL881" s="204"/>
      <c r="OYM881" s="204"/>
      <c r="OYN881" s="204"/>
      <c r="OYO881" s="204"/>
      <c r="OYP881" s="204"/>
      <c r="OYQ881" s="204"/>
      <c r="OYR881" s="204"/>
      <c r="OYS881" s="204"/>
      <c r="OYT881" s="204"/>
      <c r="OYU881" s="204"/>
      <c r="OYV881" s="204"/>
      <c r="OYW881" s="204"/>
      <c r="OYX881" s="204"/>
      <c r="OYY881" s="204"/>
      <c r="OYZ881" s="204"/>
      <c r="OZA881" s="204"/>
      <c r="OZB881" s="204"/>
      <c r="OZC881" s="204"/>
      <c r="OZD881" s="204"/>
      <c r="OZE881" s="204"/>
      <c r="OZF881" s="204"/>
      <c r="OZG881" s="204"/>
      <c r="OZH881" s="204"/>
      <c r="OZI881" s="204"/>
      <c r="OZJ881" s="204"/>
      <c r="OZK881" s="204"/>
      <c r="OZL881" s="204"/>
      <c r="OZM881" s="204"/>
      <c r="OZN881" s="204"/>
      <c r="OZO881" s="204"/>
      <c r="OZP881" s="204"/>
      <c r="OZQ881" s="204"/>
      <c r="OZR881" s="204"/>
      <c r="OZS881" s="204"/>
      <c r="OZT881" s="204"/>
      <c r="OZU881" s="204"/>
      <c r="OZV881" s="204"/>
      <c r="OZW881" s="204"/>
      <c r="OZX881" s="204"/>
      <c r="OZY881" s="204"/>
      <c r="OZZ881" s="204"/>
      <c r="PAA881" s="204"/>
      <c r="PAB881" s="204"/>
      <c r="PAC881" s="204"/>
      <c r="PAD881" s="204"/>
      <c r="PAE881" s="204"/>
      <c r="PAF881" s="204"/>
      <c r="PAG881" s="204"/>
      <c r="PAH881" s="204"/>
      <c r="PAI881" s="204"/>
      <c r="PAJ881" s="204"/>
      <c r="PAK881" s="204"/>
      <c r="PAL881" s="204"/>
      <c r="PAM881" s="204"/>
      <c r="PAN881" s="204"/>
      <c r="PAO881" s="204"/>
      <c r="PAP881" s="204"/>
      <c r="PAQ881" s="204"/>
      <c r="PAR881" s="204"/>
      <c r="PAS881" s="204"/>
      <c r="PAT881" s="204"/>
      <c r="PAU881" s="204"/>
      <c r="PAV881" s="204"/>
      <c r="PAW881" s="204"/>
      <c r="PAX881" s="204"/>
      <c r="PAY881" s="204"/>
      <c r="PAZ881" s="204"/>
      <c r="PBA881" s="204"/>
      <c r="PBB881" s="204"/>
      <c r="PBC881" s="204"/>
      <c r="PBD881" s="204"/>
      <c r="PBE881" s="204"/>
      <c r="PBF881" s="204"/>
      <c r="PBG881" s="204"/>
      <c r="PBH881" s="204"/>
      <c r="PBI881" s="204"/>
      <c r="PBJ881" s="204"/>
      <c r="PBK881" s="204"/>
      <c r="PBL881" s="204"/>
      <c r="PBM881" s="204"/>
      <c r="PBN881" s="204"/>
      <c r="PBO881" s="204"/>
      <c r="PBP881" s="204"/>
      <c r="PBQ881" s="204"/>
      <c r="PBR881" s="204"/>
      <c r="PBS881" s="204"/>
      <c r="PBT881" s="204"/>
      <c r="PBU881" s="204"/>
      <c r="PBV881" s="204"/>
      <c r="PBW881" s="204"/>
      <c r="PBX881" s="204"/>
      <c r="PBY881" s="204"/>
      <c r="PBZ881" s="204"/>
      <c r="PCA881" s="204"/>
      <c r="PCB881" s="204"/>
      <c r="PCC881" s="204"/>
      <c r="PCD881" s="204"/>
      <c r="PCE881" s="204"/>
      <c r="PCF881" s="204"/>
      <c r="PCG881" s="204"/>
      <c r="PCH881" s="204"/>
      <c r="PCI881" s="204"/>
      <c r="PCJ881" s="204"/>
      <c r="PCK881" s="204"/>
      <c r="PCL881" s="204"/>
      <c r="PCM881" s="204"/>
      <c r="PCN881" s="204"/>
      <c r="PCO881" s="204"/>
      <c r="PCP881" s="204"/>
      <c r="PCQ881" s="204"/>
      <c r="PCR881" s="204"/>
      <c r="PCS881" s="204"/>
      <c r="PCT881" s="204"/>
      <c r="PCU881" s="204"/>
      <c r="PCV881" s="204"/>
      <c r="PCW881" s="204"/>
      <c r="PCX881" s="204"/>
      <c r="PCY881" s="204"/>
      <c r="PCZ881" s="204"/>
      <c r="PDA881" s="204"/>
      <c r="PDB881" s="204"/>
      <c r="PDC881" s="204"/>
      <c r="PDD881" s="204"/>
      <c r="PDE881" s="204"/>
      <c r="PDF881" s="204"/>
      <c r="PDG881" s="204"/>
      <c r="PDH881" s="204"/>
      <c r="PDI881" s="204"/>
      <c r="PDJ881" s="204"/>
      <c r="PDK881" s="204"/>
      <c r="PDL881" s="204"/>
      <c r="PDM881" s="204"/>
      <c r="PDN881" s="204"/>
      <c r="PDO881" s="204"/>
      <c r="PDP881" s="204"/>
      <c r="PDQ881" s="204"/>
      <c r="PDR881" s="204"/>
      <c r="PDS881" s="204"/>
      <c r="PDT881" s="204"/>
      <c r="PDU881" s="204"/>
      <c r="PDV881" s="204"/>
      <c r="PDW881" s="204"/>
      <c r="PDX881" s="204"/>
      <c r="PDY881" s="204"/>
      <c r="PDZ881" s="204"/>
      <c r="PEA881" s="204"/>
      <c r="PEB881" s="204"/>
      <c r="PEC881" s="204"/>
      <c r="PED881" s="204"/>
      <c r="PEE881" s="204"/>
      <c r="PEF881" s="204"/>
      <c r="PEG881" s="204"/>
      <c r="PEH881" s="204"/>
      <c r="PEI881" s="204"/>
      <c r="PEJ881" s="204"/>
      <c r="PEK881" s="204"/>
      <c r="PEL881" s="204"/>
      <c r="PEM881" s="204"/>
      <c r="PEN881" s="204"/>
      <c r="PEO881" s="204"/>
      <c r="PEP881" s="204"/>
      <c r="PEQ881" s="204"/>
      <c r="PER881" s="204"/>
      <c r="PES881" s="204"/>
      <c r="PET881" s="204"/>
      <c r="PEU881" s="204"/>
      <c r="PEV881" s="204"/>
      <c r="PEW881" s="204"/>
      <c r="PEX881" s="204"/>
      <c r="PEY881" s="204"/>
      <c r="PEZ881" s="204"/>
      <c r="PFA881" s="204"/>
      <c r="PFB881" s="204"/>
      <c r="PFC881" s="204"/>
      <c r="PFD881" s="204"/>
      <c r="PFE881" s="204"/>
      <c r="PFF881" s="204"/>
      <c r="PFG881" s="204"/>
      <c r="PFH881" s="204"/>
      <c r="PFI881" s="204"/>
      <c r="PFJ881" s="204"/>
      <c r="PFK881" s="204"/>
      <c r="PFL881" s="204"/>
      <c r="PFM881" s="204"/>
      <c r="PFN881" s="204"/>
      <c r="PFO881" s="204"/>
      <c r="PFP881" s="204"/>
      <c r="PFQ881" s="204"/>
      <c r="PFR881" s="204"/>
      <c r="PFS881" s="204"/>
      <c r="PFT881" s="204"/>
      <c r="PFU881" s="204"/>
      <c r="PFV881" s="204"/>
      <c r="PFW881" s="204"/>
      <c r="PFX881" s="204"/>
      <c r="PFY881" s="204"/>
      <c r="PFZ881" s="204"/>
      <c r="PGA881" s="204"/>
      <c r="PGB881" s="204"/>
      <c r="PGC881" s="204"/>
      <c r="PGD881" s="204"/>
      <c r="PGE881" s="204"/>
      <c r="PGF881" s="204"/>
      <c r="PGG881" s="204"/>
      <c r="PGH881" s="204"/>
      <c r="PGI881" s="204"/>
      <c r="PGJ881" s="204"/>
      <c r="PGK881" s="204"/>
      <c r="PGL881" s="204"/>
      <c r="PGM881" s="204"/>
      <c r="PGN881" s="204"/>
      <c r="PGO881" s="204"/>
      <c r="PGP881" s="204"/>
      <c r="PGQ881" s="204"/>
      <c r="PGR881" s="204"/>
      <c r="PGS881" s="204"/>
      <c r="PGT881" s="204"/>
      <c r="PGU881" s="204"/>
      <c r="PGV881" s="204"/>
      <c r="PGW881" s="204"/>
      <c r="PGX881" s="204"/>
      <c r="PGY881" s="204"/>
      <c r="PGZ881" s="204"/>
      <c r="PHA881" s="204"/>
      <c r="PHB881" s="204"/>
      <c r="PHC881" s="204"/>
      <c r="PHD881" s="204"/>
      <c r="PHE881" s="204"/>
      <c r="PHF881" s="204"/>
      <c r="PHG881" s="204"/>
      <c r="PHH881" s="204"/>
      <c r="PHI881" s="204"/>
      <c r="PHJ881" s="204"/>
      <c r="PHK881" s="204"/>
      <c r="PHL881" s="204"/>
      <c r="PHM881" s="204"/>
      <c r="PHN881" s="204"/>
      <c r="PHO881" s="204"/>
      <c r="PHP881" s="204"/>
      <c r="PHQ881" s="204"/>
      <c r="PHR881" s="204"/>
      <c r="PHS881" s="204"/>
      <c r="PHT881" s="204"/>
      <c r="PHU881" s="204"/>
      <c r="PHV881" s="204"/>
      <c r="PHW881" s="204"/>
      <c r="PHX881" s="204"/>
      <c r="PHY881" s="204"/>
      <c r="PHZ881" s="204"/>
      <c r="PIA881" s="204"/>
      <c r="PIB881" s="204"/>
      <c r="PIC881" s="204"/>
      <c r="PID881" s="204"/>
      <c r="PIE881" s="204"/>
      <c r="PIF881" s="204"/>
      <c r="PIG881" s="204"/>
      <c r="PIH881" s="204"/>
      <c r="PII881" s="204"/>
      <c r="PIJ881" s="204"/>
      <c r="PIK881" s="204"/>
      <c r="PIL881" s="204"/>
      <c r="PIM881" s="204"/>
      <c r="PIN881" s="204"/>
      <c r="PIO881" s="204"/>
      <c r="PIP881" s="204"/>
      <c r="PIQ881" s="204"/>
      <c r="PIR881" s="204"/>
      <c r="PIS881" s="204"/>
      <c r="PIT881" s="204"/>
      <c r="PIU881" s="204"/>
      <c r="PIV881" s="204"/>
      <c r="PIW881" s="204"/>
      <c r="PIX881" s="204"/>
      <c r="PIY881" s="204"/>
      <c r="PIZ881" s="204"/>
      <c r="PJA881" s="204"/>
      <c r="PJB881" s="204"/>
      <c r="PJC881" s="204"/>
      <c r="PJD881" s="204"/>
      <c r="PJE881" s="204"/>
      <c r="PJF881" s="204"/>
      <c r="PJG881" s="204"/>
      <c r="PJH881" s="204"/>
      <c r="PJI881" s="204"/>
      <c r="PJJ881" s="204"/>
      <c r="PJK881" s="204"/>
      <c r="PJL881" s="204"/>
      <c r="PJM881" s="204"/>
      <c r="PJN881" s="204"/>
      <c r="PJO881" s="204"/>
      <c r="PJP881" s="204"/>
      <c r="PJQ881" s="204"/>
      <c r="PJR881" s="204"/>
      <c r="PJS881" s="204"/>
      <c r="PJT881" s="204"/>
      <c r="PJU881" s="204"/>
      <c r="PJV881" s="204"/>
      <c r="PJW881" s="204"/>
      <c r="PJX881" s="204"/>
      <c r="PJY881" s="204"/>
      <c r="PJZ881" s="204"/>
      <c r="PKA881" s="204"/>
      <c r="PKB881" s="204"/>
      <c r="PKC881" s="204"/>
      <c r="PKD881" s="204"/>
      <c r="PKE881" s="204"/>
      <c r="PKF881" s="204"/>
      <c r="PKG881" s="204"/>
      <c r="PKH881" s="204"/>
      <c r="PKI881" s="204"/>
      <c r="PKJ881" s="204"/>
      <c r="PKK881" s="204"/>
      <c r="PKL881" s="204"/>
      <c r="PKM881" s="204"/>
      <c r="PKN881" s="204"/>
      <c r="PKO881" s="204"/>
      <c r="PKP881" s="204"/>
      <c r="PKQ881" s="204"/>
      <c r="PKR881" s="204"/>
      <c r="PKS881" s="204"/>
      <c r="PKT881" s="204"/>
      <c r="PKU881" s="204"/>
      <c r="PKV881" s="204"/>
      <c r="PKW881" s="204"/>
      <c r="PKX881" s="204"/>
      <c r="PKY881" s="204"/>
      <c r="PKZ881" s="204"/>
      <c r="PLA881" s="204"/>
      <c r="PLB881" s="204"/>
      <c r="PLC881" s="204"/>
      <c r="PLD881" s="204"/>
      <c r="PLE881" s="204"/>
      <c r="PLF881" s="204"/>
      <c r="PLG881" s="204"/>
      <c r="PLH881" s="204"/>
      <c r="PLI881" s="204"/>
      <c r="PLJ881" s="204"/>
      <c r="PLK881" s="204"/>
      <c r="PLL881" s="204"/>
      <c r="PLM881" s="204"/>
      <c r="PLN881" s="204"/>
      <c r="PLO881" s="204"/>
      <c r="PLP881" s="204"/>
      <c r="PLQ881" s="204"/>
      <c r="PLR881" s="204"/>
      <c r="PLS881" s="204"/>
      <c r="PLT881" s="204"/>
      <c r="PLU881" s="204"/>
      <c r="PLV881" s="204"/>
      <c r="PLW881" s="204"/>
      <c r="PLX881" s="204"/>
      <c r="PLY881" s="204"/>
      <c r="PLZ881" s="204"/>
      <c r="PMA881" s="204"/>
      <c r="PMB881" s="204"/>
      <c r="PMC881" s="204"/>
      <c r="PMD881" s="204"/>
      <c r="PME881" s="204"/>
      <c r="PMF881" s="204"/>
      <c r="PMG881" s="204"/>
      <c r="PMH881" s="204"/>
      <c r="PMI881" s="204"/>
      <c r="PMJ881" s="204"/>
      <c r="PMK881" s="204"/>
      <c r="PML881" s="204"/>
      <c r="PMM881" s="204"/>
      <c r="PMN881" s="204"/>
      <c r="PMO881" s="204"/>
      <c r="PMP881" s="204"/>
      <c r="PMQ881" s="204"/>
      <c r="PMR881" s="204"/>
      <c r="PMS881" s="204"/>
      <c r="PMT881" s="204"/>
      <c r="PMU881" s="204"/>
      <c r="PMV881" s="204"/>
      <c r="PMW881" s="204"/>
      <c r="PMX881" s="204"/>
      <c r="PMY881" s="204"/>
      <c r="PMZ881" s="204"/>
      <c r="PNA881" s="204"/>
      <c r="PNB881" s="204"/>
      <c r="PNC881" s="204"/>
      <c r="PND881" s="204"/>
      <c r="PNE881" s="204"/>
      <c r="PNF881" s="204"/>
      <c r="PNG881" s="204"/>
      <c r="PNH881" s="204"/>
      <c r="PNI881" s="204"/>
      <c r="PNJ881" s="204"/>
      <c r="PNK881" s="204"/>
      <c r="PNL881" s="204"/>
      <c r="PNM881" s="204"/>
      <c r="PNN881" s="204"/>
      <c r="PNO881" s="204"/>
      <c r="PNP881" s="204"/>
      <c r="PNQ881" s="204"/>
      <c r="PNR881" s="204"/>
      <c r="PNS881" s="204"/>
      <c r="PNT881" s="204"/>
      <c r="PNU881" s="204"/>
      <c r="PNV881" s="204"/>
      <c r="PNW881" s="204"/>
      <c r="PNX881" s="204"/>
      <c r="PNY881" s="204"/>
      <c r="PNZ881" s="204"/>
      <c r="POA881" s="204"/>
      <c r="POB881" s="204"/>
      <c r="POC881" s="204"/>
      <c r="POD881" s="204"/>
      <c r="POE881" s="204"/>
      <c r="POF881" s="204"/>
      <c r="POG881" s="204"/>
      <c r="POH881" s="204"/>
      <c r="POI881" s="204"/>
      <c r="POJ881" s="204"/>
      <c r="POK881" s="204"/>
      <c r="POL881" s="204"/>
      <c r="POM881" s="204"/>
      <c r="PON881" s="204"/>
      <c r="POO881" s="204"/>
      <c r="POP881" s="204"/>
      <c r="POQ881" s="204"/>
      <c r="POR881" s="204"/>
      <c r="POS881" s="204"/>
      <c r="POT881" s="204"/>
      <c r="POU881" s="204"/>
      <c r="POV881" s="204"/>
      <c r="POW881" s="204"/>
      <c r="POX881" s="204"/>
      <c r="POY881" s="204"/>
      <c r="POZ881" s="204"/>
      <c r="PPA881" s="204"/>
      <c r="PPB881" s="204"/>
      <c r="PPC881" s="204"/>
      <c r="PPD881" s="204"/>
      <c r="PPE881" s="204"/>
      <c r="PPF881" s="204"/>
      <c r="PPG881" s="204"/>
      <c r="PPH881" s="204"/>
      <c r="PPI881" s="204"/>
      <c r="PPJ881" s="204"/>
      <c r="PPK881" s="204"/>
      <c r="PPL881" s="204"/>
      <c r="PPM881" s="204"/>
      <c r="PPN881" s="204"/>
      <c r="PPO881" s="204"/>
      <c r="PPP881" s="204"/>
      <c r="PPQ881" s="204"/>
      <c r="PPR881" s="204"/>
      <c r="PPS881" s="204"/>
      <c r="PPT881" s="204"/>
      <c r="PPU881" s="204"/>
      <c r="PPV881" s="204"/>
      <c r="PPW881" s="204"/>
      <c r="PPX881" s="204"/>
      <c r="PPY881" s="204"/>
      <c r="PPZ881" s="204"/>
      <c r="PQA881" s="204"/>
      <c r="PQB881" s="204"/>
      <c r="PQC881" s="204"/>
      <c r="PQD881" s="204"/>
      <c r="PQE881" s="204"/>
      <c r="PQF881" s="204"/>
      <c r="PQG881" s="204"/>
      <c r="PQH881" s="204"/>
      <c r="PQI881" s="204"/>
      <c r="PQJ881" s="204"/>
      <c r="PQK881" s="204"/>
      <c r="PQL881" s="204"/>
      <c r="PQM881" s="204"/>
      <c r="PQN881" s="204"/>
      <c r="PQO881" s="204"/>
      <c r="PQP881" s="204"/>
      <c r="PQQ881" s="204"/>
      <c r="PQR881" s="204"/>
      <c r="PQS881" s="204"/>
      <c r="PQT881" s="204"/>
      <c r="PQU881" s="204"/>
      <c r="PQV881" s="204"/>
      <c r="PQW881" s="204"/>
      <c r="PQX881" s="204"/>
      <c r="PQY881" s="204"/>
      <c r="PQZ881" s="204"/>
      <c r="PRA881" s="204"/>
      <c r="PRB881" s="204"/>
      <c r="PRC881" s="204"/>
      <c r="PRD881" s="204"/>
      <c r="PRE881" s="204"/>
      <c r="PRF881" s="204"/>
      <c r="PRG881" s="204"/>
      <c r="PRH881" s="204"/>
      <c r="PRI881" s="204"/>
      <c r="PRJ881" s="204"/>
      <c r="PRK881" s="204"/>
      <c r="PRL881" s="204"/>
      <c r="PRM881" s="204"/>
      <c r="PRN881" s="204"/>
      <c r="PRO881" s="204"/>
      <c r="PRP881" s="204"/>
      <c r="PRQ881" s="204"/>
      <c r="PRR881" s="204"/>
      <c r="PRS881" s="204"/>
      <c r="PRT881" s="204"/>
      <c r="PRU881" s="204"/>
      <c r="PRV881" s="204"/>
      <c r="PRW881" s="204"/>
      <c r="PRX881" s="204"/>
      <c r="PRY881" s="204"/>
      <c r="PRZ881" s="204"/>
      <c r="PSA881" s="204"/>
      <c r="PSB881" s="204"/>
      <c r="PSC881" s="204"/>
      <c r="PSD881" s="204"/>
      <c r="PSE881" s="204"/>
      <c r="PSF881" s="204"/>
      <c r="PSG881" s="204"/>
      <c r="PSH881" s="204"/>
      <c r="PSI881" s="204"/>
      <c r="PSJ881" s="204"/>
      <c r="PSK881" s="204"/>
      <c r="PSL881" s="204"/>
      <c r="PSM881" s="204"/>
      <c r="PSN881" s="204"/>
      <c r="PSO881" s="204"/>
      <c r="PSP881" s="204"/>
      <c r="PSQ881" s="204"/>
      <c r="PSR881" s="204"/>
      <c r="PSS881" s="204"/>
      <c r="PST881" s="204"/>
      <c r="PSU881" s="204"/>
      <c r="PSV881" s="204"/>
      <c r="PSW881" s="204"/>
      <c r="PSX881" s="204"/>
      <c r="PSY881" s="204"/>
      <c r="PSZ881" s="204"/>
      <c r="PTA881" s="204"/>
      <c r="PTB881" s="204"/>
      <c r="PTC881" s="204"/>
      <c r="PTD881" s="204"/>
      <c r="PTE881" s="204"/>
      <c r="PTF881" s="204"/>
      <c r="PTG881" s="204"/>
      <c r="PTH881" s="204"/>
      <c r="PTI881" s="204"/>
      <c r="PTJ881" s="204"/>
      <c r="PTK881" s="204"/>
      <c r="PTL881" s="204"/>
      <c r="PTM881" s="204"/>
      <c r="PTN881" s="204"/>
      <c r="PTO881" s="204"/>
      <c r="PTP881" s="204"/>
      <c r="PTQ881" s="204"/>
      <c r="PTR881" s="204"/>
      <c r="PTS881" s="204"/>
      <c r="PTT881" s="204"/>
      <c r="PTU881" s="204"/>
      <c r="PTV881" s="204"/>
      <c r="PTW881" s="204"/>
      <c r="PTX881" s="204"/>
      <c r="PTY881" s="204"/>
      <c r="PTZ881" s="204"/>
      <c r="PUA881" s="204"/>
      <c r="PUB881" s="204"/>
      <c r="PUC881" s="204"/>
      <c r="PUD881" s="204"/>
      <c r="PUE881" s="204"/>
      <c r="PUF881" s="204"/>
      <c r="PUG881" s="204"/>
      <c r="PUH881" s="204"/>
      <c r="PUI881" s="204"/>
      <c r="PUJ881" s="204"/>
      <c r="PUK881" s="204"/>
      <c r="PUL881" s="204"/>
      <c r="PUM881" s="204"/>
      <c r="PUN881" s="204"/>
      <c r="PUO881" s="204"/>
      <c r="PUP881" s="204"/>
      <c r="PUQ881" s="204"/>
      <c r="PUR881" s="204"/>
      <c r="PUS881" s="204"/>
      <c r="PUT881" s="204"/>
      <c r="PUU881" s="204"/>
      <c r="PUV881" s="204"/>
      <c r="PUW881" s="204"/>
      <c r="PUX881" s="204"/>
      <c r="PUY881" s="204"/>
      <c r="PUZ881" s="204"/>
      <c r="PVA881" s="204"/>
      <c r="PVB881" s="204"/>
      <c r="PVC881" s="204"/>
      <c r="PVD881" s="204"/>
      <c r="PVE881" s="204"/>
      <c r="PVF881" s="204"/>
      <c r="PVG881" s="204"/>
      <c r="PVH881" s="204"/>
      <c r="PVI881" s="204"/>
      <c r="PVJ881" s="204"/>
      <c r="PVK881" s="204"/>
      <c r="PVL881" s="204"/>
      <c r="PVM881" s="204"/>
      <c r="PVN881" s="204"/>
      <c r="PVO881" s="204"/>
      <c r="PVP881" s="204"/>
      <c r="PVQ881" s="204"/>
      <c r="PVR881" s="204"/>
      <c r="PVS881" s="204"/>
      <c r="PVT881" s="204"/>
      <c r="PVU881" s="204"/>
      <c r="PVV881" s="204"/>
      <c r="PVW881" s="204"/>
      <c r="PVX881" s="204"/>
      <c r="PVY881" s="204"/>
      <c r="PVZ881" s="204"/>
      <c r="PWA881" s="204"/>
      <c r="PWB881" s="204"/>
      <c r="PWC881" s="204"/>
      <c r="PWD881" s="204"/>
      <c r="PWE881" s="204"/>
      <c r="PWF881" s="204"/>
      <c r="PWG881" s="204"/>
      <c r="PWH881" s="204"/>
      <c r="PWI881" s="204"/>
      <c r="PWJ881" s="204"/>
      <c r="PWK881" s="204"/>
      <c r="PWL881" s="204"/>
      <c r="PWM881" s="204"/>
      <c r="PWN881" s="204"/>
      <c r="PWO881" s="204"/>
      <c r="PWP881" s="204"/>
      <c r="PWQ881" s="204"/>
      <c r="PWR881" s="204"/>
      <c r="PWS881" s="204"/>
      <c r="PWT881" s="204"/>
      <c r="PWU881" s="204"/>
      <c r="PWV881" s="204"/>
      <c r="PWW881" s="204"/>
      <c r="PWX881" s="204"/>
      <c r="PWY881" s="204"/>
      <c r="PWZ881" s="204"/>
      <c r="PXA881" s="204"/>
      <c r="PXB881" s="204"/>
      <c r="PXC881" s="204"/>
      <c r="PXD881" s="204"/>
      <c r="PXE881" s="204"/>
      <c r="PXF881" s="204"/>
      <c r="PXG881" s="204"/>
      <c r="PXH881" s="204"/>
      <c r="PXI881" s="204"/>
      <c r="PXJ881" s="204"/>
      <c r="PXK881" s="204"/>
      <c r="PXL881" s="204"/>
      <c r="PXM881" s="204"/>
      <c r="PXN881" s="204"/>
      <c r="PXO881" s="204"/>
      <c r="PXP881" s="204"/>
      <c r="PXQ881" s="204"/>
      <c r="PXR881" s="204"/>
      <c r="PXS881" s="204"/>
      <c r="PXT881" s="204"/>
      <c r="PXU881" s="204"/>
      <c r="PXV881" s="204"/>
      <c r="PXW881" s="204"/>
      <c r="PXX881" s="204"/>
      <c r="PXY881" s="204"/>
      <c r="PXZ881" s="204"/>
      <c r="PYA881" s="204"/>
      <c r="PYB881" s="204"/>
      <c r="PYC881" s="204"/>
      <c r="PYD881" s="204"/>
      <c r="PYE881" s="204"/>
      <c r="PYF881" s="204"/>
      <c r="PYG881" s="204"/>
      <c r="PYH881" s="204"/>
      <c r="PYI881" s="204"/>
      <c r="PYJ881" s="204"/>
      <c r="PYK881" s="204"/>
      <c r="PYL881" s="204"/>
      <c r="PYM881" s="204"/>
      <c r="PYN881" s="204"/>
      <c r="PYO881" s="204"/>
      <c r="PYP881" s="204"/>
      <c r="PYQ881" s="204"/>
      <c r="PYR881" s="204"/>
      <c r="PYS881" s="204"/>
      <c r="PYT881" s="204"/>
      <c r="PYU881" s="204"/>
      <c r="PYV881" s="204"/>
      <c r="PYW881" s="204"/>
      <c r="PYX881" s="204"/>
      <c r="PYY881" s="204"/>
      <c r="PYZ881" s="204"/>
      <c r="PZA881" s="204"/>
      <c r="PZB881" s="204"/>
      <c r="PZC881" s="204"/>
      <c r="PZD881" s="204"/>
      <c r="PZE881" s="204"/>
      <c r="PZF881" s="204"/>
      <c r="PZG881" s="204"/>
      <c r="PZH881" s="204"/>
      <c r="PZI881" s="204"/>
      <c r="PZJ881" s="204"/>
      <c r="PZK881" s="204"/>
      <c r="PZL881" s="204"/>
      <c r="PZM881" s="204"/>
      <c r="PZN881" s="204"/>
      <c r="PZO881" s="204"/>
      <c r="PZP881" s="204"/>
      <c r="PZQ881" s="204"/>
      <c r="PZR881" s="204"/>
      <c r="PZS881" s="204"/>
      <c r="PZT881" s="204"/>
      <c r="PZU881" s="204"/>
      <c r="PZV881" s="204"/>
      <c r="PZW881" s="204"/>
      <c r="PZX881" s="204"/>
      <c r="PZY881" s="204"/>
      <c r="PZZ881" s="204"/>
      <c r="QAA881" s="204"/>
      <c r="QAB881" s="204"/>
      <c r="QAC881" s="204"/>
      <c r="QAD881" s="204"/>
      <c r="QAE881" s="204"/>
      <c r="QAF881" s="204"/>
      <c r="QAG881" s="204"/>
      <c r="QAH881" s="204"/>
      <c r="QAI881" s="204"/>
      <c r="QAJ881" s="204"/>
      <c r="QAK881" s="204"/>
      <c r="QAL881" s="204"/>
      <c r="QAM881" s="204"/>
      <c r="QAN881" s="204"/>
      <c r="QAO881" s="204"/>
      <c r="QAP881" s="204"/>
      <c r="QAQ881" s="204"/>
      <c r="QAR881" s="204"/>
      <c r="QAS881" s="204"/>
      <c r="QAT881" s="204"/>
      <c r="QAU881" s="204"/>
      <c r="QAV881" s="204"/>
      <c r="QAW881" s="204"/>
      <c r="QAX881" s="204"/>
      <c r="QAY881" s="204"/>
      <c r="QAZ881" s="204"/>
      <c r="QBA881" s="204"/>
      <c r="QBB881" s="204"/>
      <c r="QBC881" s="204"/>
      <c r="QBD881" s="204"/>
      <c r="QBE881" s="204"/>
      <c r="QBF881" s="204"/>
      <c r="QBG881" s="204"/>
      <c r="QBH881" s="204"/>
      <c r="QBI881" s="204"/>
      <c r="QBJ881" s="204"/>
      <c r="QBK881" s="204"/>
      <c r="QBL881" s="204"/>
      <c r="QBM881" s="204"/>
      <c r="QBN881" s="204"/>
      <c r="QBO881" s="204"/>
      <c r="QBP881" s="204"/>
      <c r="QBQ881" s="204"/>
      <c r="QBR881" s="204"/>
      <c r="QBS881" s="204"/>
      <c r="QBT881" s="204"/>
      <c r="QBU881" s="204"/>
      <c r="QBV881" s="204"/>
      <c r="QBW881" s="204"/>
      <c r="QBX881" s="204"/>
      <c r="QBY881" s="204"/>
      <c r="QBZ881" s="204"/>
      <c r="QCA881" s="204"/>
      <c r="QCB881" s="204"/>
      <c r="QCC881" s="204"/>
      <c r="QCD881" s="204"/>
      <c r="QCE881" s="204"/>
      <c r="QCF881" s="204"/>
      <c r="QCG881" s="204"/>
      <c r="QCH881" s="204"/>
      <c r="QCI881" s="204"/>
      <c r="QCJ881" s="204"/>
      <c r="QCK881" s="204"/>
      <c r="QCL881" s="204"/>
      <c r="QCM881" s="204"/>
      <c r="QCN881" s="204"/>
      <c r="QCO881" s="204"/>
      <c r="QCP881" s="204"/>
      <c r="QCQ881" s="204"/>
      <c r="QCR881" s="204"/>
      <c r="QCS881" s="204"/>
      <c r="QCT881" s="204"/>
      <c r="QCU881" s="204"/>
      <c r="QCV881" s="204"/>
      <c r="QCW881" s="204"/>
      <c r="QCX881" s="204"/>
      <c r="QCY881" s="204"/>
      <c r="QCZ881" s="204"/>
      <c r="QDA881" s="204"/>
      <c r="QDB881" s="204"/>
      <c r="QDC881" s="204"/>
      <c r="QDD881" s="204"/>
      <c r="QDE881" s="204"/>
      <c r="QDF881" s="204"/>
      <c r="QDG881" s="204"/>
      <c r="QDH881" s="204"/>
      <c r="QDI881" s="204"/>
      <c r="QDJ881" s="204"/>
      <c r="QDK881" s="204"/>
      <c r="QDL881" s="204"/>
      <c r="QDM881" s="204"/>
      <c r="QDN881" s="204"/>
      <c r="QDO881" s="204"/>
      <c r="QDP881" s="204"/>
      <c r="QDQ881" s="204"/>
      <c r="QDR881" s="204"/>
      <c r="QDS881" s="204"/>
      <c r="QDT881" s="204"/>
      <c r="QDU881" s="204"/>
      <c r="QDV881" s="204"/>
      <c r="QDW881" s="204"/>
      <c r="QDX881" s="204"/>
      <c r="QDY881" s="204"/>
      <c r="QDZ881" s="204"/>
      <c r="QEA881" s="204"/>
      <c r="QEB881" s="204"/>
      <c r="QEC881" s="204"/>
      <c r="QED881" s="204"/>
      <c r="QEE881" s="204"/>
      <c r="QEF881" s="204"/>
      <c r="QEG881" s="204"/>
      <c r="QEH881" s="204"/>
      <c r="QEI881" s="204"/>
      <c r="QEJ881" s="204"/>
      <c r="QEK881" s="204"/>
      <c r="QEL881" s="204"/>
      <c r="QEM881" s="204"/>
      <c r="QEN881" s="204"/>
      <c r="QEO881" s="204"/>
      <c r="QEP881" s="204"/>
      <c r="QEQ881" s="204"/>
      <c r="QER881" s="204"/>
      <c r="QES881" s="204"/>
      <c r="QET881" s="204"/>
      <c r="QEU881" s="204"/>
      <c r="QEV881" s="204"/>
      <c r="QEW881" s="204"/>
      <c r="QEX881" s="204"/>
      <c r="QEY881" s="204"/>
      <c r="QEZ881" s="204"/>
      <c r="QFA881" s="204"/>
      <c r="QFB881" s="204"/>
      <c r="QFC881" s="204"/>
      <c r="QFD881" s="204"/>
      <c r="QFE881" s="204"/>
      <c r="QFF881" s="204"/>
      <c r="QFG881" s="204"/>
      <c r="QFH881" s="204"/>
      <c r="QFI881" s="204"/>
      <c r="QFJ881" s="204"/>
      <c r="QFK881" s="204"/>
      <c r="QFL881" s="204"/>
      <c r="QFM881" s="204"/>
      <c r="QFN881" s="204"/>
      <c r="QFO881" s="204"/>
      <c r="QFP881" s="204"/>
      <c r="QFQ881" s="204"/>
      <c r="QFR881" s="204"/>
      <c r="QFS881" s="204"/>
      <c r="QFT881" s="204"/>
      <c r="QFU881" s="204"/>
      <c r="QFV881" s="204"/>
      <c r="QFW881" s="204"/>
      <c r="QFX881" s="204"/>
      <c r="QFY881" s="204"/>
      <c r="QFZ881" s="204"/>
      <c r="QGA881" s="204"/>
      <c r="QGB881" s="204"/>
      <c r="QGC881" s="204"/>
      <c r="QGD881" s="204"/>
      <c r="QGE881" s="204"/>
      <c r="QGF881" s="204"/>
      <c r="QGG881" s="204"/>
      <c r="QGH881" s="204"/>
      <c r="QGI881" s="204"/>
      <c r="QGJ881" s="204"/>
      <c r="QGK881" s="204"/>
      <c r="QGL881" s="204"/>
      <c r="QGM881" s="204"/>
      <c r="QGN881" s="204"/>
      <c r="QGO881" s="204"/>
      <c r="QGP881" s="204"/>
      <c r="QGQ881" s="204"/>
      <c r="QGR881" s="204"/>
      <c r="QGS881" s="204"/>
      <c r="QGT881" s="204"/>
      <c r="QGU881" s="204"/>
      <c r="QGV881" s="204"/>
      <c r="QGW881" s="204"/>
      <c r="QGX881" s="204"/>
      <c r="QGY881" s="204"/>
      <c r="QGZ881" s="204"/>
      <c r="QHA881" s="204"/>
      <c r="QHB881" s="204"/>
      <c r="QHC881" s="204"/>
      <c r="QHD881" s="204"/>
      <c r="QHE881" s="204"/>
      <c r="QHF881" s="204"/>
      <c r="QHG881" s="204"/>
      <c r="QHH881" s="204"/>
      <c r="QHI881" s="204"/>
      <c r="QHJ881" s="204"/>
      <c r="QHK881" s="204"/>
      <c r="QHL881" s="204"/>
      <c r="QHM881" s="204"/>
      <c r="QHN881" s="204"/>
      <c r="QHO881" s="204"/>
      <c r="QHP881" s="204"/>
      <c r="QHQ881" s="204"/>
      <c r="QHR881" s="204"/>
      <c r="QHS881" s="204"/>
      <c r="QHT881" s="204"/>
      <c r="QHU881" s="204"/>
      <c r="QHV881" s="204"/>
      <c r="QHW881" s="204"/>
      <c r="QHX881" s="204"/>
      <c r="QHY881" s="204"/>
      <c r="QHZ881" s="204"/>
      <c r="QIA881" s="204"/>
      <c r="QIB881" s="204"/>
      <c r="QIC881" s="204"/>
      <c r="QID881" s="204"/>
      <c r="QIE881" s="204"/>
      <c r="QIF881" s="204"/>
      <c r="QIG881" s="204"/>
      <c r="QIH881" s="204"/>
      <c r="QII881" s="204"/>
      <c r="QIJ881" s="204"/>
      <c r="QIK881" s="204"/>
      <c r="QIL881" s="204"/>
      <c r="QIM881" s="204"/>
      <c r="QIN881" s="204"/>
      <c r="QIO881" s="204"/>
      <c r="QIP881" s="204"/>
      <c r="QIQ881" s="204"/>
      <c r="QIR881" s="204"/>
      <c r="QIS881" s="204"/>
      <c r="QIT881" s="204"/>
      <c r="QIU881" s="204"/>
      <c r="QIV881" s="204"/>
      <c r="QIW881" s="204"/>
      <c r="QIX881" s="204"/>
      <c r="QIY881" s="204"/>
      <c r="QIZ881" s="204"/>
      <c r="QJA881" s="204"/>
      <c r="QJB881" s="204"/>
      <c r="QJC881" s="204"/>
      <c r="QJD881" s="204"/>
      <c r="QJE881" s="204"/>
      <c r="QJF881" s="204"/>
      <c r="QJG881" s="204"/>
      <c r="QJH881" s="204"/>
      <c r="QJI881" s="204"/>
      <c r="QJJ881" s="204"/>
      <c r="QJK881" s="204"/>
      <c r="QJL881" s="204"/>
      <c r="QJM881" s="204"/>
      <c r="QJN881" s="204"/>
      <c r="QJO881" s="204"/>
      <c r="QJP881" s="204"/>
      <c r="QJQ881" s="204"/>
      <c r="QJR881" s="204"/>
      <c r="QJS881" s="204"/>
      <c r="QJT881" s="204"/>
      <c r="QJU881" s="204"/>
      <c r="QJV881" s="204"/>
      <c r="QJW881" s="204"/>
      <c r="QJX881" s="204"/>
      <c r="QJY881" s="204"/>
      <c r="QJZ881" s="204"/>
      <c r="QKA881" s="204"/>
      <c r="QKB881" s="204"/>
      <c r="QKC881" s="204"/>
      <c r="QKD881" s="204"/>
      <c r="QKE881" s="204"/>
      <c r="QKF881" s="204"/>
      <c r="QKG881" s="204"/>
      <c r="QKH881" s="204"/>
      <c r="QKI881" s="204"/>
      <c r="QKJ881" s="204"/>
      <c r="QKK881" s="204"/>
      <c r="QKL881" s="204"/>
      <c r="QKM881" s="204"/>
      <c r="QKN881" s="204"/>
      <c r="QKO881" s="204"/>
      <c r="QKP881" s="204"/>
      <c r="QKQ881" s="204"/>
      <c r="QKR881" s="204"/>
      <c r="QKS881" s="204"/>
      <c r="QKT881" s="204"/>
      <c r="QKU881" s="204"/>
      <c r="QKV881" s="204"/>
      <c r="QKW881" s="204"/>
      <c r="QKX881" s="204"/>
      <c r="QKY881" s="204"/>
      <c r="QKZ881" s="204"/>
      <c r="QLA881" s="204"/>
      <c r="QLB881" s="204"/>
      <c r="QLC881" s="204"/>
      <c r="QLD881" s="204"/>
      <c r="QLE881" s="204"/>
      <c r="QLF881" s="204"/>
      <c r="QLG881" s="204"/>
      <c r="QLH881" s="204"/>
      <c r="QLI881" s="204"/>
      <c r="QLJ881" s="204"/>
      <c r="QLK881" s="204"/>
      <c r="QLL881" s="204"/>
      <c r="QLM881" s="204"/>
      <c r="QLN881" s="204"/>
      <c r="QLO881" s="204"/>
      <c r="QLP881" s="204"/>
      <c r="QLQ881" s="204"/>
      <c r="QLR881" s="204"/>
      <c r="QLS881" s="204"/>
      <c r="QLT881" s="204"/>
      <c r="QLU881" s="204"/>
      <c r="QLV881" s="204"/>
      <c r="QLW881" s="204"/>
      <c r="QLX881" s="204"/>
      <c r="QLY881" s="204"/>
      <c r="QLZ881" s="204"/>
      <c r="QMA881" s="204"/>
      <c r="QMB881" s="204"/>
      <c r="QMC881" s="204"/>
      <c r="QMD881" s="204"/>
      <c r="QME881" s="204"/>
      <c r="QMF881" s="204"/>
      <c r="QMG881" s="204"/>
      <c r="QMH881" s="204"/>
      <c r="QMI881" s="204"/>
      <c r="QMJ881" s="204"/>
      <c r="QMK881" s="204"/>
      <c r="QML881" s="204"/>
      <c r="QMM881" s="204"/>
      <c r="QMN881" s="204"/>
      <c r="QMO881" s="204"/>
      <c r="QMP881" s="204"/>
      <c r="QMQ881" s="204"/>
      <c r="QMR881" s="204"/>
      <c r="QMS881" s="204"/>
      <c r="QMT881" s="204"/>
      <c r="QMU881" s="204"/>
      <c r="QMV881" s="204"/>
      <c r="QMW881" s="204"/>
      <c r="QMX881" s="204"/>
      <c r="QMY881" s="204"/>
      <c r="QMZ881" s="204"/>
      <c r="QNA881" s="204"/>
      <c r="QNB881" s="204"/>
      <c r="QNC881" s="204"/>
      <c r="QND881" s="204"/>
      <c r="QNE881" s="204"/>
      <c r="QNF881" s="204"/>
      <c r="QNG881" s="204"/>
      <c r="QNH881" s="204"/>
      <c r="QNI881" s="204"/>
      <c r="QNJ881" s="204"/>
      <c r="QNK881" s="204"/>
      <c r="QNL881" s="204"/>
      <c r="QNM881" s="204"/>
      <c r="QNN881" s="204"/>
      <c r="QNO881" s="204"/>
      <c r="QNP881" s="204"/>
      <c r="QNQ881" s="204"/>
      <c r="QNR881" s="204"/>
      <c r="QNS881" s="204"/>
      <c r="QNT881" s="204"/>
      <c r="QNU881" s="204"/>
      <c r="QNV881" s="204"/>
      <c r="QNW881" s="204"/>
      <c r="QNX881" s="204"/>
      <c r="QNY881" s="204"/>
      <c r="QNZ881" s="204"/>
      <c r="QOA881" s="204"/>
      <c r="QOB881" s="204"/>
      <c r="QOC881" s="204"/>
      <c r="QOD881" s="204"/>
      <c r="QOE881" s="204"/>
      <c r="QOF881" s="204"/>
      <c r="QOG881" s="204"/>
      <c r="QOH881" s="204"/>
      <c r="QOI881" s="204"/>
      <c r="QOJ881" s="204"/>
      <c r="QOK881" s="204"/>
      <c r="QOL881" s="204"/>
      <c r="QOM881" s="204"/>
      <c r="QON881" s="204"/>
      <c r="QOO881" s="204"/>
      <c r="QOP881" s="204"/>
      <c r="QOQ881" s="204"/>
      <c r="QOR881" s="204"/>
      <c r="QOS881" s="204"/>
      <c r="QOT881" s="204"/>
      <c r="QOU881" s="204"/>
      <c r="QOV881" s="204"/>
      <c r="QOW881" s="204"/>
      <c r="QOX881" s="204"/>
      <c r="QOY881" s="204"/>
      <c r="QOZ881" s="204"/>
      <c r="QPA881" s="204"/>
      <c r="QPB881" s="204"/>
      <c r="QPC881" s="204"/>
      <c r="QPD881" s="204"/>
      <c r="QPE881" s="204"/>
      <c r="QPF881" s="204"/>
      <c r="QPG881" s="204"/>
      <c r="QPH881" s="204"/>
      <c r="QPI881" s="204"/>
      <c r="QPJ881" s="204"/>
      <c r="QPK881" s="204"/>
      <c r="QPL881" s="204"/>
      <c r="QPM881" s="204"/>
      <c r="QPN881" s="204"/>
      <c r="QPO881" s="204"/>
      <c r="QPP881" s="204"/>
      <c r="QPQ881" s="204"/>
      <c r="QPR881" s="204"/>
      <c r="QPS881" s="204"/>
      <c r="QPT881" s="204"/>
      <c r="QPU881" s="204"/>
      <c r="QPV881" s="204"/>
      <c r="QPW881" s="204"/>
      <c r="QPX881" s="204"/>
      <c r="QPY881" s="204"/>
      <c r="QPZ881" s="204"/>
      <c r="QQA881" s="204"/>
      <c r="QQB881" s="204"/>
      <c r="QQC881" s="204"/>
      <c r="QQD881" s="204"/>
      <c r="QQE881" s="204"/>
      <c r="QQF881" s="204"/>
      <c r="QQG881" s="204"/>
      <c r="QQH881" s="204"/>
      <c r="QQI881" s="204"/>
      <c r="QQJ881" s="204"/>
      <c r="QQK881" s="204"/>
      <c r="QQL881" s="204"/>
      <c r="QQM881" s="204"/>
      <c r="QQN881" s="204"/>
      <c r="QQO881" s="204"/>
      <c r="QQP881" s="204"/>
      <c r="QQQ881" s="204"/>
      <c r="QQR881" s="204"/>
      <c r="QQS881" s="204"/>
      <c r="QQT881" s="204"/>
      <c r="QQU881" s="204"/>
      <c r="QQV881" s="204"/>
      <c r="QQW881" s="204"/>
      <c r="QQX881" s="204"/>
      <c r="QQY881" s="204"/>
      <c r="QQZ881" s="204"/>
      <c r="QRA881" s="204"/>
      <c r="QRB881" s="204"/>
      <c r="QRC881" s="204"/>
      <c r="QRD881" s="204"/>
      <c r="QRE881" s="204"/>
      <c r="QRF881" s="204"/>
      <c r="QRG881" s="204"/>
      <c r="QRH881" s="204"/>
      <c r="QRI881" s="204"/>
      <c r="QRJ881" s="204"/>
      <c r="QRK881" s="204"/>
      <c r="QRL881" s="204"/>
      <c r="QRM881" s="204"/>
      <c r="QRN881" s="204"/>
      <c r="QRO881" s="204"/>
      <c r="QRP881" s="204"/>
      <c r="QRQ881" s="204"/>
      <c r="QRR881" s="204"/>
      <c r="QRS881" s="204"/>
      <c r="QRT881" s="204"/>
      <c r="QRU881" s="204"/>
      <c r="QRV881" s="204"/>
      <c r="QRW881" s="204"/>
      <c r="QRX881" s="204"/>
      <c r="QRY881" s="204"/>
      <c r="QRZ881" s="204"/>
      <c r="QSA881" s="204"/>
      <c r="QSB881" s="204"/>
      <c r="QSC881" s="204"/>
      <c r="QSD881" s="204"/>
      <c r="QSE881" s="204"/>
      <c r="QSF881" s="204"/>
      <c r="QSG881" s="204"/>
      <c r="QSH881" s="204"/>
      <c r="QSI881" s="204"/>
      <c r="QSJ881" s="204"/>
      <c r="QSK881" s="204"/>
      <c r="QSL881" s="204"/>
      <c r="QSM881" s="204"/>
      <c r="QSN881" s="204"/>
      <c r="QSO881" s="204"/>
      <c r="QSP881" s="204"/>
      <c r="QSQ881" s="204"/>
      <c r="QSR881" s="204"/>
      <c r="QSS881" s="204"/>
      <c r="QST881" s="204"/>
      <c r="QSU881" s="204"/>
      <c r="QSV881" s="204"/>
      <c r="QSW881" s="204"/>
      <c r="QSX881" s="204"/>
      <c r="QSY881" s="204"/>
      <c r="QSZ881" s="204"/>
      <c r="QTA881" s="204"/>
      <c r="QTB881" s="204"/>
      <c r="QTC881" s="204"/>
      <c r="QTD881" s="204"/>
      <c r="QTE881" s="204"/>
      <c r="QTF881" s="204"/>
      <c r="QTG881" s="204"/>
      <c r="QTH881" s="204"/>
      <c r="QTI881" s="204"/>
      <c r="QTJ881" s="204"/>
      <c r="QTK881" s="204"/>
      <c r="QTL881" s="204"/>
      <c r="QTM881" s="204"/>
      <c r="QTN881" s="204"/>
      <c r="QTO881" s="204"/>
      <c r="QTP881" s="204"/>
      <c r="QTQ881" s="204"/>
      <c r="QTR881" s="204"/>
      <c r="QTS881" s="204"/>
      <c r="QTT881" s="204"/>
      <c r="QTU881" s="204"/>
      <c r="QTV881" s="204"/>
      <c r="QTW881" s="204"/>
      <c r="QTX881" s="204"/>
      <c r="QTY881" s="204"/>
      <c r="QTZ881" s="204"/>
      <c r="QUA881" s="204"/>
      <c r="QUB881" s="204"/>
      <c r="QUC881" s="204"/>
      <c r="QUD881" s="204"/>
      <c r="QUE881" s="204"/>
      <c r="QUF881" s="204"/>
      <c r="QUG881" s="204"/>
      <c r="QUH881" s="204"/>
      <c r="QUI881" s="204"/>
      <c r="QUJ881" s="204"/>
      <c r="QUK881" s="204"/>
      <c r="QUL881" s="204"/>
      <c r="QUM881" s="204"/>
      <c r="QUN881" s="204"/>
      <c r="QUO881" s="204"/>
      <c r="QUP881" s="204"/>
      <c r="QUQ881" s="204"/>
      <c r="QUR881" s="204"/>
      <c r="QUS881" s="204"/>
      <c r="QUT881" s="204"/>
      <c r="QUU881" s="204"/>
      <c r="QUV881" s="204"/>
      <c r="QUW881" s="204"/>
      <c r="QUX881" s="204"/>
      <c r="QUY881" s="204"/>
      <c r="QUZ881" s="204"/>
      <c r="QVA881" s="204"/>
      <c r="QVB881" s="204"/>
      <c r="QVC881" s="204"/>
      <c r="QVD881" s="204"/>
      <c r="QVE881" s="204"/>
      <c r="QVF881" s="204"/>
      <c r="QVG881" s="204"/>
      <c r="QVH881" s="204"/>
      <c r="QVI881" s="204"/>
      <c r="QVJ881" s="204"/>
      <c r="QVK881" s="204"/>
      <c r="QVL881" s="204"/>
      <c r="QVM881" s="204"/>
      <c r="QVN881" s="204"/>
      <c r="QVO881" s="204"/>
      <c r="QVP881" s="204"/>
      <c r="QVQ881" s="204"/>
      <c r="QVR881" s="204"/>
      <c r="QVS881" s="204"/>
      <c r="QVT881" s="204"/>
      <c r="QVU881" s="204"/>
      <c r="QVV881" s="204"/>
      <c r="QVW881" s="204"/>
      <c r="QVX881" s="204"/>
      <c r="QVY881" s="204"/>
      <c r="QVZ881" s="204"/>
      <c r="QWA881" s="204"/>
      <c r="QWB881" s="204"/>
      <c r="QWC881" s="204"/>
      <c r="QWD881" s="204"/>
      <c r="QWE881" s="204"/>
      <c r="QWF881" s="204"/>
      <c r="QWG881" s="204"/>
      <c r="QWH881" s="204"/>
      <c r="QWI881" s="204"/>
      <c r="QWJ881" s="204"/>
      <c r="QWK881" s="204"/>
      <c r="QWL881" s="204"/>
      <c r="QWM881" s="204"/>
      <c r="QWN881" s="204"/>
      <c r="QWO881" s="204"/>
      <c r="QWP881" s="204"/>
      <c r="QWQ881" s="204"/>
      <c r="QWR881" s="204"/>
      <c r="QWS881" s="204"/>
      <c r="QWT881" s="204"/>
      <c r="QWU881" s="204"/>
      <c r="QWV881" s="204"/>
      <c r="QWW881" s="204"/>
      <c r="QWX881" s="204"/>
      <c r="QWY881" s="204"/>
      <c r="QWZ881" s="204"/>
      <c r="QXA881" s="204"/>
      <c r="QXB881" s="204"/>
      <c r="QXC881" s="204"/>
      <c r="QXD881" s="204"/>
      <c r="QXE881" s="204"/>
      <c r="QXF881" s="204"/>
      <c r="QXG881" s="204"/>
      <c r="QXH881" s="204"/>
      <c r="QXI881" s="204"/>
      <c r="QXJ881" s="204"/>
      <c r="QXK881" s="204"/>
      <c r="QXL881" s="204"/>
      <c r="QXM881" s="204"/>
      <c r="QXN881" s="204"/>
      <c r="QXO881" s="204"/>
      <c r="QXP881" s="204"/>
      <c r="QXQ881" s="204"/>
      <c r="QXR881" s="204"/>
      <c r="QXS881" s="204"/>
      <c r="QXT881" s="204"/>
      <c r="QXU881" s="204"/>
      <c r="QXV881" s="204"/>
      <c r="QXW881" s="204"/>
      <c r="QXX881" s="204"/>
      <c r="QXY881" s="204"/>
      <c r="QXZ881" s="204"/>
      <c r="QYA881" s="204"/>
      <c r="QYB881" s="204"/>
      <c r="QYC881" s="204"/>
      <c r="QYD881" s="204"/>
      <c r="QYE881" s="204"/>
      <c r="QYF881" s="204"/>
      <c r="QYG881" s="204"/>
      <c r="QYH881" s="204"/>
      <c r="QYI881" s="204"/>
      <c r="QYJ881" s="204"/>
      <c r="QYK881" s="204"/>
      <c r="QYL881" s="204"/>
      <c r="QYM881" s="204"/>
      <c r="QYN881" s="204"/>
      <c r="QYO881" s="204"/>
      <c r="QYP881" s="204"/>
      <c r="QYQ881" s="204"/>
      <c r="QYR881" s="204"/>
      <c r="QYS881" s="204"/>
      <c r="QYT881" s="204"/>
      <c r="QYU881" s="204"/>
      <c r="QYV881" s="204"/>
      <c r="QYW881" s="204"/>
      <c r="QYX881" s="204"/>
      <c r="QYY881" s="204"/>
      <c r="QYZ881" s="204"/>
      <c r="QZA881" s="204"/>
      <c r="QZB881" s="204"/>
      <c r="QZC881" s="204"/>
      <c r="QZD881" s="204"/>
      <c r="QZE881" s="204"/>
      <c r="QZF881" s="204"/>
      <c r="QZG881" s="204"/>
      <c r="QZH881" s="204"/>
      <c r="QZI881" s="204"/>
      <c r="QZJ881" s="204"/>
      <c r="QZK881" s="204"/>
      <c r="QZL881" s="204"/>
      <c r="QZM881" s="204"/>
      <c r="QZN881" s="204"/>
      <c r="QZO881" s="204"/>
      <c r="QZP881" s="204"/>
      <c r="QZQ881" s="204"/>
      <c r="QZR881" s="204"/>
      <c r="QZS881" s="204"/>
      <c r="QZT881" s="204"/>
      <c r="QZU881" s="204"/>
      <c r="QZV881" s="204"/>
      <c r="QZW881" s="204"/>
      <c r="QZX881" s="204"/>
      <c r="QZY881" s="204"/>
      <c r="QZZ881" s="204"/>
      <c r="RAA881" s="204"/>
      <c r="RAB881" s="204"/>
      <c r="RAC881" s="204"/>
      <c r="RAD881" s="204"/>
      <c r="RAE881" s="204"/>
      <c r="RAF881" s="204"/>
      <c r="RAG881" s="204"/>
      <c r="RAH881" s="204"/>
      <c r="RAI881" s="204"/>
      <c r="RAJ881" s="204"/>
      <c r="RAK881" s="204"/>
      <c r="RAL881" s="204"/>
      <c r="RAM881" s="204"/>
      <c r="RAN881" s="204"/>
      <c r="RAO881" s="204"/>
      <c r="RAP881" s="204"/>
      <c r="RAQ881" s="204"/>
      <c r="RAR881" s="204"/>
      <c r="RAS881" s="204"/>
      <c r="RAT881" s="204"/>
      <c r="RAU881" s="204"/>
      <c r="RAV881" s="204"/>
      <c r="RAW881" s="204"/>
      <c r="RAX881" s="204"/>
      <c r="RAY881" s="204"/>
      <c r="RAZ881" s="204"/>
      <c r="RBA881" s="204"/>
      <c r="RBB881" s="204"/>
      <c r="RBC881" s="204"/>
      <c r="RBD881" s="204"/>
      <c r="RBE881" s="204"/>
      <c r="RBF881" s="204"/>
      <c r="RBG881" s="204"/>
      <c r="RBH881" s="204"/>
      <c r="RBI881" s="204"/>
      <c r="RBJ881" s="204"/>
      <c r="RBK881" s="204"/>
      <c r="RBL881" s="204"/>
      <c r="RBM881" s="204"/>
      <c r="RBN881" s="204"/>
      <c r="RBO881" s="204"/>
      <c r="RBP881" s="204"/>
      <c r="RBQ881" s="204"/>
      <c r="RBR881" s="204"/>
      <c r="RBS881" s="204"/>
      <c r="RBT881" s="204"/>
      <c r="RBU881" s="204"/>
      <c r="RBV881" s="204"/>
      <c r="RBW881" s="204"/>
      <c r="RBX881" s="204"/>
      <c r="RBY881" s="204"/>
      <c r="RBZ881" s="204"/>
      <c r="RCA881" s="204"/>
      <c r="RCB881" s="204"/>
      <c r="RCC881" s="204"/>
      <c r="RCD881" s="204"/>
      <c r="RCE881" s="204"/>
      <c r="RCF881" s="204"/>
      <c r="RCG881" s="204"/>
      <c r="RCH881" s="204"/>
      <c r="RCI881" s="204"/>
      <c r="RCJ881" s="204"/>
      <c r="RCK881" s="204"/>
      <c r="RCL881" s="204"/>
      <c r="RCM881" s="204"/>
      <c r="RCN881" s="204"/>
      <c r="RCO881" s="204"/>
      <c r="RCP881" s="204"/>
      <c r="RCQ881" s="204"/>
      <c r="RCR881" s="204"/>
      <c r="RCS881" s="204"/>
      <c r="RCT881" s="204"/>
      <c r="RCU881" s="204"/>
      <c r="RCV881" s="204"/>
      <c r="RCW881" s="204"/>
      <c r="RCX881" s="204"/>
      <c r="RCY881" s="204"/>
      <c r="RCZ881" s="204"/>
      <c r="RDA881" s="204"/>
      <c r="RDB881" s="204"/>
      <c r="RDC881" s="204"/>
      <c r="RDD881" s="204"/>
      <c r="RDE881" s="204"/>
      <c r="RDF881" s="204"/>
      <c r="RDG881" s="204"/>
      <c r="RDH881" s="204"/>
      <c r="RDI881" s="204"/>
      <c r="RDJ881" s="204"/>
      <c r="RDK881" s="204"/>
      <c r="RDL881" s="204"/>
      <c r="RDM881" s="204"/>
      <c r="RDN881" s="204"/>
      <c r="RDO881" s="204"/>
      <c r="RDP881" s="204"/>
      <c r="RDQ881" s="204"/>
      <c r="RDR881" s="204"/>
      <c r="RDS881" s="204"/>
      <c r="RDT881" s="204"/>
      <c r="RDU881" s="204"/>
      <c r="RDV881" s="204"/>
      <c r="RDW881" s="204"/>
      <c r="RDX881" s="204"/>
      <c r="RDY881" s="204"/>
      <c r="RDZ881" s="204"/>
      <c r="REA881" s="204"/>
      <c r="REB881" s="204"/>
      <c r="REC881" s="204"/>
      <c r="RED881" s="204"/>
      <c r="REE881" s="204"/>
      <c r="REF881" s="204"/>
      <c r="REG881" s="204"/>
      <c r="REH881" s="204"/>
      <c r="REI881" s="204"/>
      <c r="REJ881" s="204"/>
      <c r="REK881" s="204"/>
      <c r="REL881" s="204"/>
      <c r="REM881" s="204"/>
      <c r="REN881" s="204"/>
      <c r="REO881" s="204"/>
      <c r="REP881" s="204"/>
      <c r="REQ881" s="204"/>
      <c r="RER881" s="204"/>
      <c r="RES881" s="204"/>
      <c r="RET881" s="204"/>
      <c r="REU881" s="204"/>
      <c r="REV881" s="204"/>
      <c r="REW881" s="204"/>
      <c r="REX881" s="204"/>
      <c r="REY881" s="204"/>
      <c r="REZ881" s="204"/>
      <c r="RFA881" s="204"/>
      <c r="RFB881" s="204"/>
      <c r="RFC881" s="204"/>
      <c r="RFD881" s="204"/>
      <c r="RFE881" s="204"/>
      <c r="RFF881" s="204"/>
      <c r="RFG881" s="204"/>
      <c r="RFH881" s="204"/>
      <c r="RFI881" s="204"/>
      <c r="RFJ881" s="204"/>
      <c r="RFK881" s="204"/>
      <c r="RFL881" s="204"/>
      <c r="RFM881" s="204"/>
      <c r="RFN881" s="204"/>
      <c r="RFO881" s="204"/>
      <c r="RFP881" s="204"/>
      <c r="RFQ881" s="204"/>
      <c r="RFR881" s="204"/>
      <c r="RFS881" s="204"/>
      <c r="RFT881" s="204"/>
      <c r="RFU881" s="204"/>
      <c r="RFV881" s="204"/>
      <c r="RFW881" s="204"/>
      <c r="RFX881" s="204"/>
      <c r="RFY881" s="204"/>
      <c r="RFZ881" s="204"/>
      <c r="RGA881" s="204"/>
      <c r="RGB881" s="204"/>
      <c r="RGC881" s="204"/>
      <c r="RGD881" s="204"/>
      <c r="RGE881" s="204"/>
      <c r="RGF881" s="204"/>
      <c r="RGG881" s="204"/>
      <c r="RGH881" s="204"/>
      <c r="RGI881" s="204"/>
      <c r="RGJ881" s="204"/>
      <c r="RGK881" s="204"/>
      <c r="RGL881" s="204"/>
      <c r="RGM881" s="204"/>
      <c r="RGN881" s="204"/>
      <c r="RGO881" s="204"/>
      <c r="RGP881" s="204"/>
      <c r="RGQ881" s="204"/>
      <c r="RGR881" s="204"/>
      <c r="RGS881" s="204"/>
      <c r="RGT881" s="204"/>
      <c r="RGU881" s="204"/>
      <c r="RGV881" s="204"/>
      <c r="RGW881" s="204"/>
      <c r="RGX881" s="204"/>
      <c r="RGY881" s="204"/>
      <c r="RGZ881" s="204"/>
      <c r="RHA881" s="204"/>
      <c r="RHB881" s="204"/>
      <c r="RHC881" s="204"/>
      <c r="RHD881" s="204"/>
      <c r="RHE881" s="204"/>
      <c r="RHF881" s="204"/>
      <c r="RHG881" s="204"/>
      <c r="RHH881" s="204"/>
      <c r="RHI881" s="204"/>
      <c r="RHJ881" s="204"/>
      <c r="RHK881" s="204"/>
      <c r="RHL881" s="204"/>
      <c r="RHM881" s="204"/>
      <c r="RHN881" s="204"/>
      <c r="RHO881" s="204"/>
      <c r="RHP881" s="204"/>
      <c r="RHQ881" s="204"/>
      <c r="RHR881" s="204"/>
      <c r="RHS881" s="204"/>
      <c r="RHT881" s="204"/>
      <c r="RHU881" s="204"/>
      <c r="RHV881" s="204"/>
      <c r="RHW881" s="204"/>
      <c r="RHX881" s="204"/>
      <c r="RHY881" s="204"/>
      <c r="RHZ881" s="204"/>
      <c r="RIA881" s="204"/>
      <c r="RIB881" s="204"/>
      <c r="RIC881" s="204"/>
      <c r="RID881" s="204"/>
      <c r="RIE881" s="204"/>
      <c r="RIF881" s="204"/>
      <c r="RIG881" s="204"/>
      <c r="RIH881" s="204"/>
      <c r="RII881" s="204"/>
      <c r="RIJ881" s="204"/>
      <c r="RIK881" s="204"/>
      <c r="RIL881" s="204"/>
      <c r="RIM881" s="204"/>
      <c r="RIN881" s="204"/>
      <c r="RIO881" s="204"/>
      <c r="RIP881" s="204"/>
      <c r="RIQ881" s="204"/>
      <c r="RIR881" s="204"/>
      <c r="RIS881" s="204"/>
      <c r="RIT881" s="204"/>
      <c r="RIU881" s="204"/>
      <c r="RIV881" s="204"/>
      <c r="RIW881" s="204"/>
      <c r="RIX881" s="204"/>
      <c r="RIY881" s="204"/>
      <c r="RIZ881" s="204"/>
      <c r="RJA881" s="204"/>
      <c r="RJB881" s="204"/>
      <c r="RJC881" s="204"/>
      <c r="RJD881" s="204"/>
      <c r="RJE881" s="204"/>
      <c r="RJF881" s="204"/>
      <c r="RJG881" s="204"/>
      <c r="RJH881" s="204"/>
      <c r="RJI881" s="204"/>
      <c r="RJJ881" s="204"/>
      <c r="RJK881" s="204"/>
      <c r="RJL881" s="204"/>
      <c r="RJM881" s="204"/>
      <c r="RJN881" s="204"/>
      <c r="RJO881" s="204"/>
      <c r="RJP881" s="204"/>
      <c r="RJQ881" s="204"/>
      <c r="RJR881" s="204"/>
      <c r="RJS881" s="204"/>
      <c r="RJT881" s="204"/>
      <c r="RJU881" s="204"/>
      <c r="RJV881" s="204"/>
      <c r="RJW881" s="204"/>
      <c r="RJX881" s="204"/>
      <c r="RJY881" s="204"/>
      <c r="RJZ881" s="204"/>
      <c r="RKA881" s="204"/>
      <c r="RKB881" s="204"/>
      <c r="RKC881" s="204"/>
      <c r="RKD881" s="204"/>
      <c r="RKE881" s="204"/>
      <c r="RKF881" s="204"/>
      <c r="RKG881" s="204"/>
      <c r="RKH881" s="204"/>
      <c r="RKI881" s="204"/>
      <c r="RKJ881" s="204"/>
      <c r="RKK881" s="204"/>
      <c r="RKL881" s="204"/>
      <c r="RKM881" s="204"/>
      <c r="RKN881" s="204"/>
      <c r="RKO881" s="204"/>
      <c r="RKP881" s="204"/>
      <c r="RKQ881" s="204"/>
      <c r="RKR881" s="204"/>
      <c r="RKS881" s="204"/>
      <c r="RKT881" s="204"/>
      <c r="RKU881" s="204"/>
      <c r="RKV881" s="204"/>
      <c r="RKW881" s="204"/>
      <c r="RKX881" s="204"/>
      <c r="RKY881" s="204"/>
      <c r="RKZ881" s="204"/>
      <c r="RLA881" s="204"/>
      <c r="RLB881" s="204"/>
      <c r="RLC881" s="204"/>
      <c r="RLD881" s="204"/>
      <c r="RLE881" s="204"/>
      <c r="RLF881" s="204"/>
      <c r="RLG881" s="204"/>
      <c r="RLH881" s="204"/>
      <c r="RLI881" s="204"/>
      <c r="RLJ881" s="204"/>
      <c r="RLK881" s="204"/>
      <c r="RLL881" s="204"/>
      <c r="RLM881" s="204"/>
      <c r="RLN881" s="204"/>
      <c r="RLO881" s="204"/>
      <c r="RLP881" s="204"/>
      <c r="RLQ881" s="204"/>
      <c r="RLR881" s="204"/>
      <c r="RLS881" s="204"/>
      <c r="RLT881" s="204"/>
      <c r="RLU881" s="204"/>
      <c r="RLV881" s="204"/>
      <c r="RLW881" s="204"/>
      <c r="RLX881" s="204"/>
      <c r="RLY881" s="204"/>
      <c r="RLZ881" s="204"/>
      <c r="RMA881" s="204"/>
      <c r="RMB881" s="204"/>
      <c r="RMC881" s="204"/>
      <c r="RMD881" s="204"/>
      <c r="RME881" s="204"/>
      <c r="RMF881" s="204"/>
      <c r="RMG881" s="204"/>
      <c r="RMH881" s="204"/>
      <c r="RMI881" s="204"/>
      <c r="RMJ881" s="204"/>
      <c r="RMK881" s="204"/>
      <c r="RML881" s="204"/>
      <c r="RMM881" s="204"/>
      <c r="RMN881" s="204"/>
      <c r="RMO881" s="204"/>
      <c r="RMP881" s="204"/>
      <c r="RMQ881" s="204"/>
      <c r="RMR881" s="204"/>
      <c r="RMS881" s="204"/>
      <c r="RMT881" s="204"/>
      <c r="RMU881" s="204"/>
      <c r="RMV881" s="204"/>
      <c r="RMW881" s="204"/>
      <c r="RMX881" s="204"/>
      <c r="RMY881" s="204"/>
      <c r="RMZ881" s="204"/>
      <c r="RNA881" s="204"/>
      <c r="RNB881" s="204"/>
      <c r="RNC881" s="204"/>
      <c r="RND881" s="204"/>
      <c r="RNE881" s="204"/>
      <c r="RNF881" s="204"/>
      <c r="RNG881" s="204"/>
      <c r="RNH881" s="204"/>
      <c r="RNI881" s="204"/>
      <c r="RNJ881" s="204"/>
      <c r="RNK881" s="204"/>
      <c r="RNL881" s="204"/>
      <c r="RNM881" s="204"/>
      <c r="RNN881" s="204"/>
      <c r="RNO881" s="204"/>
      <c r="RNP881" s="204"/>
      <c r="RNQ881" s="204"/>
      <c r="RNR881" s="204"/>
      <c r="RNS881" s="204"/>
      <c r="RNT881" s="204"/>
      <c r="RNU881" s="204"/>
      <c r="RNV881" s="204"/>
      <c r="RNW881" s="204"/>
      <c r="RNX881" s="204"/>
      <c r="RNY881" s="204"/>
      <c r="RNZ881" s="204"/>
      <c r="ROA881" s="204"/>
      <c r="ROB881" s="204"/>
      <c r="ROC881" s="204"/>
      <c r="ROD881" s="204"/>
      <c r="ROE881" s="204"/>
      <c r="ROF881" s="204"/>
      <c r="ROG881" s="204"/>
      <c r="ROH881" s="204"/>
      <c r="ROI881" s="204"/>
      <c r="ROJ881" s="204"/>
      <c r="ROK881" s="204"/>
      <c r="ROL881" s="204"/>
      <c r="ROM881" s="204"/>
      <c r="RON881" s="204"/>
      <c r="ROO881" s="204"/>
      <c r="ROP881" s="204"/>
      <c r="ROQ881" s="204"/>
      <c r="ROR881" s="204"/>
      <c r="ROS881" s="204"/>
      <c r="ROT881" s="204"/>
      <c r="ROU881" s="204"/>
      <c r="ROV881" s="204"/>
      <c r="ROW881" s="204"/>
      <c r="ROX881" s="204"/>
      <c r="ROY881" s="204"/>
      <c r="ROZ881" s="204"/>
      <c r="RPA881" s="204"/>
      <c r="RPB881" s="204"/>
      <c r="RPC881" s="204"/>
      <c r="RPD881" s="204"/>
      <c r="RPE881" s="204"/>
      <c r="RPF881" s="204"/>
      <c r="RPG881" s="204"/>
      <c r="RPH881" s="204"/>
      <c r="RPI881" s="204"/>
      <c r="RPJ881" s="204"/>
      <c r="RPK881" s="204"/>
      <c r="RPL881" s="204"/>
      <c r="RPM881" s="204"/>
      <c r="RPN881" s="204"/>
      <c r="RPO881" s="204"/>
      <c r="RPP881" s="204"/>
      <c r="RPQ881" s="204"/>
      <c r="RPR881" s="204"/>
      <c r="RPS881" s="204"/>
      <c r="RPT881" s="204"/>
      <c r="RPU881" s="204"/>
      <c r="RPV881" s="204"/>
      <c r="RPW881" s="204"/>
      <c r="RPX881" s="204"/>
      <c r="RPY881" s="204"/>
      <c r="RPZ881" s="204"/>
      <c r="RQA881" s="204"/>
      <c r="RQB881" s="204"/>
      <c r="RQC881" s="204"/>
      <c r="RQD881" s="204"/>
      <c r="RQE881" s="204"/>
      <c r="RQF881" s="204"/>
      <c r="RQG881" s="204"/>
      <c r="RQH881" s="204"/>
      <c r="RQI881" s="204"/>
      <c r="RQJ881" s="204"/>
      <c r="RQK881" s="204"/>
      <c r="RQL881" s="204"/>
      <c r="RQM881" s="204"/>
      <c r="RQN881" s="204"/>
      <c r="RQO881" s="204"/>
      <c r="RQP881" s="204"/>
      <c r="RQQ881" s="204"/>
      <c r="RQR881" s="204"/>
      <c r="RQS881" s="204"/>
      <c r="RQT881" s="204"/>
      <c r="RQU881" s="204"/>
      <c r="RQV881" s="204"/>
      <c r="RQW881" s="204"/>
      <c r="RQX881" s="204"/>
      <c r="RQY881" s="204"/>
      <c r="RQZ881" s="204"/>
      <c r="RRA881" s="204"/>
      <c r="RRB881" s="204"/>
      <c r="RRC881" s="204"/>
      <c r="RRD881" s="204"/>
      <c r="RRE881" s="204"/>
      <c r="RRF881" s="204"/>
      <c r="RRG881" s="204"/>
      <c r="RRH881" s="204"/>
      <c r="RRI881" s="204"/>
      <c r="RRJ881" s="204"/>
      <c r="RRK881" s="204"/>
      <c r="RRL881" s="204"/>
      <c r="RRM881" s="204"/>
      <c r="RRN881" s="204"/>
      <c r="RRO881" s="204"/>
      <c r="RRP881" s="204"/>
      <c r="RRQ881" s="204"/>
      <c r="RRR881" s="204"/>
      <c r="RRS881" s="204"/>
      <c r="RRT881" s="204"/>
      <c r="RRU881" s="204"/>
      <c r="RRV881" s="204"/>
      <c r="RRW881" s="204"/>
      <c r="RRX881" s="204"/>
      <c r="RRY881" s="204"/>
      <c r="RRZ881" s="204"/>
      <c r="RSA881" s="204"/>
      <c r="RSB881" s="204"/>
      <c r="RSC881" s="204"/>
      <c r="RSD881" s="204"/>
      <c r="RSE881" s="204"/>
      <c r="RSF881" s="204"/>
      <c r="RSG881" s="204"/>
      <c r="RSH881" s="204"/>
      <c r="RSI881" s="204"/>
      <c r="RSJ881" s="204"/>
      <c r="RSK881" s="204"/>
      <c r="RSL881" s="204"/>
      <c r="RSM881" s="204"/>
      <c r="RSN881" s="204"/>
      <c r="RSO881" s="204"/>
      <c r="RSP881" s="204"/>
      <c r="RSQ881" s="204"/>
      <c r="RSR881" s="204"/>
      <c r="RSS881" s="204"/>
      <c r="RST881" s="204"/>
      <c r="RSU881" s="204"/>
      <c r="RSV881" s="204"/>
      <c r="RSW881" s="204"/>
      <c r="RSX881" s="204"/>
      <c r="RSY881" s="204"/>
      <c r="RSZ881" s="204"/>
      <c r="RTA881" s="204"/>
      <c r="RTB881" s="204"/>
      <c r="RTC881" s="204"/>
      <c r="RTD881" s="204"/>
      <c r="RTE881" s="204"/>
      <c r="RTF881" s="204"/>
      <c r="RTG881" s="204"/>
      <c r="RTH881" s="204"/>
      <c r="RTI881" s="204"/>
      <c r="RTJ881" s="204"/>
      <c r="RTK881" s="204"/>
      <c r="RTL881" s="204"/>
      <c r="RTM881" s="204"/>
      <c r="RTN881" s="204"/>
      <c r="RTO881" s="204"/>
      <c r="RTP881" s="204"/>
      <c r="RTQ881" s="204"/>
      <c r="RTR881" s="204"/>
      <c r="RTS881" s="204"/>
      <c r="RTT881" s="204"/>
      <c r="RTU881" s="204"/>
      <c r="RTV881" s="204"/>
      <c r="RTW881" s="204"/>
      <c r="RTX881" s="204"/>
      <c r="RTY881" s="204"/>
      <c r="RTZ881" s="204"/>
      <c r="RUA881" s="204"/>
      <c r="RUB881" s="204"/>
      <c r="RUC881" s="204"/>
      <c r="RUD881" s="204"/>
      <c r="RUE881" s="204"/>
      <c r="RUF881" s="204"/>
      <c r="RUG881" s="204"/>
      <c r="RUH881" s="204"/>
      <c r="RUI881" s="204"/>
      <c r="RUJ881" s="204"/>
      <c r="RUK881" s="204"/>
      <c r="RUL881" s="204"/>
      <c r="RUM881" s="204"/>
      <c r="RUN881" s="204"/>
      <c r="RUO881" s="204"/>
      <c r="RUP881" s="204"/>
      <c r="RUQ881" s="204"/>
      <c r="RUR881" s="204"/>
      <c r="RUS881" s="204"/>
      <c r="RUT881" s="204"/>
      <c r="RUU881" s="204"/>
      <c r="RUV881" s="204"/>
      <c r="RUW881" s="204"/>
      <c r="RUX881" s="204"/>
      <c r="RUY881" s="204"/>
      <c r="RUZ881" s="204"/>
      <c r="RVA881" s="204"/>
      <c r="RVB881" s="204"/>
      <c r="RVC881" s="204"/>
      <c r="RVD881" s="204"/>
      <c r="RVE881" s="204"/>
      <c r="RVF881" s="204"/>
      <c r="RVG881" s="204"/>
      <c r="RVH881" s="204"/>
      <c r="RVI881" s="204"/>
      <c r="RVJ881" s="204"/>
      <c r="RVK881" s="204"/>
      <c r="RVL881" s="204"/>
      <c r="RVM881" s="204"/>
      <c r="RVN881" s="204"/>
      <c r="RVO881" s="204"/>
      <c r="RVP881" s="204"/>
      <c r="RVQ881" s="204"/>
      <c r="RVR881" s="204"/>
      <c r="RVS881" s="204"/>
      <c r="RVT881" s="204"/>
      <c r="RVU881" s="204"/>
      <c r="RVV881" s="204"/>
      <c r="RVW881" s="204"/>
      <c r="RVX881" s="204"/>
      <c r="RVY881" s="204"/>
      <c r="RVZ881" s="204"/>
      <c r="RWA881" s="204"/>
      <c r="RWB881" s="204"/>
      <c r="RWC881" s="204"/>
      <c r="RWD881" s="204"/>
      <c r="RWE881" s="204"/>
      <c r="RWF881" s="204"/>
      <c r="RWG881" s="204"/>
      <c r="RWH881" s="204"/>
      <c r="RWI881" s="204"/>
      <c r="RWJ881" s="204"/>
      <c r="RWK881" s="204"/>
      <c r="RWL881" s="204"/>
      <c r="RWM881" s="204"/>
      <c r="RWN881" s="204"/>
      <c r="RWO881" s="204"/>
      <c r="RWP881" s="204"/>
      <c r="RWQ881" s="204"/>
      <c r="RWR881" s="204"/>
      <c r="RWS881" s="204"/>
      <c r="RWT881" s="204"/>
      <c r="RWU881" s="204"/>
      <c r="RWV881" s="204"/>
      <c r="RWW881" s="204"/>
      <c r="RWX881" s="204"/>
      <c r="RWY881" s="204"/>
      <c r="RWZ881" s="204"/>
      <c r="RXA881" s="204"/>
      <c r="RXB881" s="204"/>
      <c r="RXC881" s="204"/>
      <c r="RXD881" s="204"/>
      <c r="RXE881" s="204"/>
      <c r="RXF881" s="204"/>
      <c r="RXG881" s="204"/>
      <c r="RXH881" s="204"/>
      <c r="RXI881" s="204"/>
      <c r="RXJ881" s="204"/>
      <c r="RXK881" s="204"/>
      <c r="RXL881" s="204"/>
      <c r="RXM881" s="204"/>
      <c r="RXN881" s="204"/>
      <c r="RXO881" s="204"/>
      <c r="RXP881" s="204"/>
      <c r="RXQ881" s="204"/>
      <c r="RXR881" s="204"/>
      <c r="RXS881" s="204"/>
      <c r="RXT881" s="204"/>
      <c r="RXU881" s="204"/>
      <c r="RXV881" s="204"/>
      <c r="RXW881" s="204"/>
      <c r="RXX881" s="204"/>
      <c r="RXY881" s="204"/>
      <c r="RXZ881" s="204"/>
      <c r="RYA881" s="204"/>
      <c r="RYB881" s="204"/>
      <c r="RYC881" s="204"/>
      <c r="RYD881" s="204"/>
      <c r="RYE881" s="204"/>
      <c r="RYF881" s="204"/>
      <c r="RYG881" s="204"/>
      <c r="RYH881" s="204"/>
      <c r="RYI881" s="204"/>
      <c r="RYJ881" s="204"/>
      <c r="RYK881" s="204"/>
      <c r="RYL881" s="204"/>
      <c r="RYM881" s="204"/>
      <c r="RYN881" s="204"/>
      <c r="RYO881" s="204"/>
      <c r="RYP881" s="204"/>
      <c r="RYQ881" s="204"/>
      <c r="RYR881" s="204"/>
      <c r="RYS881" s="204"/>
      <c r="RYT881" s="204"/>
      <c r="RYU881" s="204"/>
      <c r="RYV881" s="204"/>
      <c r="RYW881" s="204"/>
      <c r="RYX881" s="204"/>
      <c r="RYY881" s="204"/>
      <c r="RYZ881" s="204"/>
      <c r="RZA881" s="204"/>
      <c r="RZB881" s="204"/>
      <c r="RZC881" s="204"/>
      <c r="RZD881" s="204"/>
      <c r="RZE881" s="204"/>
      <c r="RZF881" s="204"/>
      <c r="RZG881" s="204"/>
      <c r="RZH881" s="204"/>
      <c r="RZI881" s="204"/>
      <c r="RZJ881" s="204"/>
      <c r="RZK881" s="204"/>
      <c r="RZL881" s="204"/>
      <c r="RZM881" s="204"/>
      <c r="RZN881" s="204"/>
      <c r="RZO881" s="204"/>
      <c r="RZP881" s="204"/>
      <c r="RZQ881" s="204"/>
      <c r="RZR881" s="204"/>
      <c r="RZS881" s="204"/>
      <c r="RZT881" s="204"/>
      <c r="RZU881" s="204"/>
      <c r="RZV881" s="204"/>
      <c r="RZW881" s="204"/>
      <c r="RZX881" s="204"/>
      <c r="RZY881" s="204"/>
      <c r="RZZ881" s="204"/>
      <c r="SAA881" s="204"/>
      <c r="SAB881" s="204"/>
      <c r="SAC881" s="204"/>
      <c r="SAD881" s="204"/>
      <c r="SAE881" s="204"/>
      <c r="SAF881" s="204"/>
      <c r="SAG881" s="204"/>
      <c r="SAH881" s="204"/>
      <c r="SAI881" s="204"/>
      <c r="SAJ881" s="204"/>
      <c r="SAK881" s="204"/>
      <c r="SAL881" s="204"/>
      <c r="SAM881" s="204"/>
      <c r="SAN881" s="204"/>
      <c r="SAO881" s="204"/>
      <c r="SAP881" s="204"/>
      <c r="SAQ881" s="204"/>
      <c r="SAR881" s="204"/>
      <c r="SAS881" s="204"/>
      <c r="SAT881" s="204"/>
      <c r="SAU881" s="204"/>
      <c r="SAV881" s="204"/>
      <c r="SAW881" s="204"/>
      <c r="SAX881" s="204"/>
      <c r="SAY881" s="204"/>
      <c r="SAZ881" s="204"/>
      <c r="SBA881" s="204"/>
      <c r="SBB881" s="204"/>
      <c r="SBC881" s="204"/>
      <c r="SBD881" s="204"/>
      <c r="SBE881" s="204"/>
      <c r="SBF881" s="204"/>
      <c r="SBG881" s="204"/>
      <c r="SBH881" s="204"/>
      <c r="SBI881" s="204"/>
      <c r="SBJ881" s="204"/>
      <c r="SBK881" s="204"/>
      <c r="SBL881" s="204"/>
      <c r="SBM881" s="204"/>
      <c r="SBN881" s="204"/>
      <c r="SBO881" s="204"/>
      <c r="SBP881" s="204"/>
      <c r="SBQ881" s="204"/>
      <c r="SBR881" s="204"/>
      <c r="SBS881" s="204"/>
      <c r="SBT881" s="204"/>
      <c r="SBU881" s="204"/>
      <c r="SBV881" s="204"/>
      <c r="SBW881" s="204"/>
      <c r="SBX881" s="204"/>
      <c r="SBY881" s="204"/>
      <c r="SBZ881" s="204"/>
      <c r="SCA881" s="204"/>
      <c r="SCB881" s="204"/>
      <c r="SCC881" s="204"/>
      <c r="SCD881" s="204"/>
      <c r="SCE881" s="204"/>
      <c r="SCF881" s="204"/>
      <c r="SCG881" s="204"/>
      <c r="SCH881" s="204"/>
      <c r="SCI881" s="204"/>
      <c r="SCJ881" s="204"/>
      <c r="SCK881" s="204"/>
      <c r="SCL881" s="204"/>
      <c r="SCM881" s="204"/>
      <c r="SCN881" s="204"/>
      <c r="SCO881" s="204"/>
      <c r="SCP881" s="204"/>
      <c r="SCQ881" s="204"/>
      <c r="SCR881" s="204"/>
      <c r="SCS881" s="204"/>
      <c r="SCT881" s="204"/>
      <c r="SCU881" s="204"/>
      <c r="SCV881" s="204"/>
      <c r="SCW881" s="204"/>
      <c r="SCX881" s="204"/>
      <c r="SCY881" s="204"/>
      <c r="SCZ881" s="204"/>
      <c r="SDA881" s="204"/>
      <c r="SDB881" s="204"/>
      <c r="SDC881" s="204"/>
      <c r="SDD881" s="204"/>
      <c r="SDE881" s="204"/>
      <c r="SDF881" s="204"/>
      <c r="SDG881" s="204"/>
      <c r="SDH881" s="204"/>
      <c r="SDI881" s="204"/>
      <c r="SDJ881" s="204"/>
      <c r="SDK881" s="204"/>
      <c r="SDL881" s="204"/>
      <c r="SDM881" s="204"/>
      <c r="SDN881" s="204"/>
      <c r="SDO881" s="204"/>
      <c r="SDP881" s="204"/>
      <c r="SDQ881" s="204"/>
      <c r="SDR881" s="204"/>
      <c r="SDS881" s="204"/>
      <c r="SDT881" s="204"/>
      <c r="SDU881" s="204"/>
      <c r="SDV881" s="204"/>
      <c r="SDW881" s="204"/>
      <c r="SDX881" s="204"/>
      <c r="SDY881" s="204"/>
      <c r="SDZ881" s="204"/>
      <c r="SEA881" s="204"/>
      <c r="SEB881" s="204"/>
      <c r="SEC881" s="204"/>
      <c r="SED881" s="204"/>
      <c r="SEE881" s="204"/>
      <c r="SEF881" s="204"/>
      <c r="SEG881" s="204"/>
      <c r="SEH881" s="204"/>
      <c r="SEI881" s="204"/>
      <c r="SEJ881" s="204"/>
      <c r="SEK881" s="204"/>
      <c r="SEL881" s="204"/>
      <c r="SEM881" s="204"/>
      <c r="SEN881" s="204"/>
      <c r="SEO881" s="204"/>
      <c r="SEP881" s="204"/>
      <c r="SEQ881" s="204"/>
      <c r="SER881" s="204"/>
      <c r="SES881" s="204"/>
      <c r="SET881" s="204"/>
      <c r="SEU881" s="204"/>
      <c r="SEV881" s="204"/>
      <c r="SEW881" s="204"/>
      <c r="SEX881" s="204"/>
      <c r="SEY881" s="204"/>
      <c r="SEZ881" s="204"/>
      <c r="SFA881" s="204"/>
      <c r="SFB881" s="204"/>
      <c r="SFC881" s="204"/>
      <c r="SFD881" s="204"/>
      <c r="SFE881" s="204"/>
      <c r="SFF881" s="204"/>
      <c r="SFG881" s="204"/>
      <c r="SFH881" s="204"/>
      <c r="SFI881" s="204"/>
      <c r="SFJ881" s="204"/>
      <c r="SFK881" s="204"/>
      <c r="SFL881" s="204"/>
      <c r="SFM881" s="204"/>
      <c r="SFN881" s="204"/>
      <c r="SFO881" s="204"/>
      <c r="SFP881" s="204"/>
      <c r="SFQ881" s="204"/>
      <c r="SFR881" s="204"/>
      <c r="SFS881" s="204"/>
      <c r="SFT881" s="204"/>
      <c r="SFU881" s="204"/>
      <c r="SFV881" s="204"/>
      <c r="SFW881" s="204"/>
      <c r="SFX881" s="204"/>
      <c r="SFY881" s="204"/>
      <c r="SFZ881" s="204"/>
      <c r="SGA881" s="204"/>
      <c r="SGB881" s="204"/>
      <c r="SGC881" s="204"/>
      <c r="SGD881" s="204"/>
      <c r="SGE881" s="204"/>
      <c r="SGF881" s="204"/>
      <c r="SGG881" s="204"/>
      <c r="SGH881" s="204"/>
      <c r="SGI881" s="204"/>
      <c r="SGJ881" s="204"/>
      <c r="SGK881" s="204"/>
      <c r="SGL881" s="204"/>
      <c r="SGM881" s="204"/>
      <c r="SGN881" s="204"/>
      <c r="SGO881" s="204"/>
      <c r="SGP881" s="204"/>
      <c r="SGQ881" s="204"/>
      <c r="SGR881" s="204"/>
      <c r="SGS881" s="204"/>
      <c r="SGT881" s="204"/>
      <c r="SGU881" s="204"/>
      <c r="SGV881" s="204"/>
      <c r="SGW881" s="204"/>
      <c r="SGX881" s="204"/>
      <c r="SGY881" s="204"/>
      <c r="SGZ881" s="204"/>
      <c r="SHA881" s="204"/>
      <c r="SHB881" s="204"/>
      <c r="SHC881" s="204"/>
      <c r="SHD881" s="204"/>
      <c r="SHE881" s="204"/>
      <c r="SHF881" s="204"/>
      <c r="SHG881" s="204"/>
      <c r="SHH881" s="204"/>
      <c r="SHI881" s="204"/>
      <c r="SHJ881" s="204"/>
      <c r="SHK881" s="204"/>
      <c r="SHL881" s="204"/>
      <c r="SHM881" s="204"/>
      <c r="SHN881" s="204"/>
      <c r="SHO881" s="204"/>
      <c r="SHP881" s="204"/>
      <c r="SHQ881" s="204"/>
      <c r="SHR881" s="204"/>
      <c r="SHS881" s="204"/>
      <c r="SHT881" s="204"/>
      <c r="SHU881" s="204"/>
      <c r="SHV881" s="204"/>
      <c r="SHW881" s="204"/>
      <c r="SHX881" s="204"/>
      <c r="SHY881" s="204"/>
      <c r="SHZ881" s="204"/>
      <c r="SIA881" s="204"/>
      <c r="SIB881" s="204"/>
      <c r="SIC881" s="204"/>
      <c r="SID881" s="204"/>
      <c r="SIE881" s="204"/>
      <c r="SIF881" s="204"/>
      <c r="SIG881" s="204"/>
      <c r="SIH881" s="204"/>
      <c r="SII881" s="204"/>
      <c r="SIJ881" s="204"/>
      <c r="SIK881" s="204"/>
      <c r="SIL881" s="204"/>
      <c r="SIM881" s="204"/>
      <c r="SIN881" s="204"/>
      <c r="SIO881" s="204"/>
      <c r="SIP881" s="204"/>
      <c r="SIQ881" s="204"/>
      <c r="SIR881" s="204"/>
      <c r="SIS881" s="204"/>
      <c r="SIT881" s="204"/>
      <c r="SIU881" s="204"/>
      <c r="SIV881" s="204"/>
      <c r="SIW881" s="204"/>
      <c r="SIX881" s="204"/>
      <c r="SIY881" s="204"/>
      <c r="SIZ881" s="204"/>
      <c r="SJA881" s="204"/>
      <c r="SJB881" s="204"/>
      <c r="SJC881" s="204"/>
      <c r="SJD881" s="204"/>
      <c r="SJE881" s="204"/>
      <c r="SJF881" s="204"/>
      <c r="SJG881" s="204"/>
      <c r="SJH881" s="204"/>
      <c r="SJI881" s="204"/>
      <c r="SJJ881" s="204"/>
      <c r="SJK881" s="204"/>
      <c r="SJL881" s="204"/>
      <c r="SJM881" s="204"/>
      <c r="SJN881" s="204"/>
      <c r="SJO881" s="204"/>
      <c r="SJP881" s="204"/>
      <c r="SJQ881" s="204"/>
      <c r="SJR881" s="204"/>
      <c r="SJS881" s="204"/>
      <c r="SJT881" s="204"/>
      <c r="SJU881" s="204"/>
      <c r="SJV881" s="204"/>
      <c r="SJW881" s="204"/>
      <c r="SJX881" s="204"/>
      <c r="SJY881" s="204"/>
      <c r="SJZ881" s="204"/>
      <c r="SKA881" s="204"/>
      <c r="SKB881" s="204"/>
      <c r="SKC881" s="204"/>
      <c r="SKD881" s="204"/>
      <c r="SKE881" s="204"/>
      <c r="SKF881" s="204"/>
      <c r="SKG881" s="204"/>
      <c r="SKH881" s="204"/>
      <c r="SKI881" s="204"/>
      <c r="SKJ881" s="204"/>
      <c r="SKK881" s="204"/>
      <c r="SKL881" s="204"/>
      <c r="SKM881" s="204"/>
      <c r="SKN881" s="204"/>
      <c r="SKO881" s="204"/>
      <c r="SKP881" s="204"/>
      <c r="SKQ881" s="204"/>
      <c r="SKR881" s="204"/>
      <c r="SKS881" s="204"/>
      <c r="SKT881" s="204"/>
      <c r="SKU881" s="204"/>
      <c r="SKV881" s="204"/>
      <c r="SKW881" s="204"/>
      <c r="SKX881" s="204"/>
      <c r="SKY881" s="204"/>
      <c r="SKZ881" s="204"/>
      <c r="SLA881" s="204"/>
      <c r="SLB881" s="204"/>
      <c r="SLC881" s="204"/>
      <c r="SLD881" s="204"/>
      <c r="SLE881" s="204"/>
      <c r="SLF881" s="204"/>
      <c r="SLG881" s="204"/>
      <c r="SLH881" s="204"/>
      <c r="SLI881" s="204"/>
      <c r="SLJ881" s="204"/>
      <c r="SLK881" s="204"/>
      <c r="SLL881" s="204"/>
      <c r="SLM881" s="204"/>
      <c r="SLN881" s="204"/>
      <c r="SLO881" s="204"/>
      <c r="SLP881" s="204"/>
      <c r="SLQ881" s="204"/>
      <c r="SLR881" s="204"/>
      <c r="SLS881" s="204"/>
      <c r="SLT881" s="204"/>
      <c r="SLU881" s="204"/>
      <c r="SLV881" s="204"/>
      <c r="SLW881" s="204"/>
      <c r="SLX881" s="204"/>
      <c r="SLY881" s="204"/>
      <c r="SLZ881" s="204"/>
      <c r="SMA881" s="204"/>
      <c r="SMB881" s="204"/>
      <c r="SMC881" s="204"/>
      <c r="SMD881" s="204"/>
      <c r="SME881" s="204"/>
      <c r="SMF881" s="204"/>
      <c r="SMG881" s="204"/>
      <c r="SMH881" s="204"/>
      <c r="SMI881" s="204"/>
      <c r="SMJ881" s="204"/>
      <c r="SMK881" s="204"/>
      <c r="SML881" s="204"/>
      <c r="SMM881" s="204"/>
      <c r="SMN881" s="204"/>
      <c r="SMO881" s="204"/>
      <c r="SMP881" s="204"/>
      <c r="SMQ881" s="204"/>
      <c r="SMR881" s="204"/>
      <c r="SMS881" s="204"/>
      <c r="SMT881" s="204"/>
      <c r="SMU881" s="204"/>
      <c r="SMV881" s="204"/>
      <c r="SMW881" s="204"/>
      <c r="SMX881" s="204"/>
      <c r="SMY881" s="204"/>
      <c r="SMZ881" s="204"/>
      <c r="SNA881" s="204"/>
      <c r="SNB881" s="204"/>
      <c r="SNC881" s="204"/>
      <c r="SND881" s="204"/>
      <c r="SNE881" s="204"/>
      <c r="SNF881" s="204"/>
      <c r="SNG881" s="204"/>
      <c r="SNH881" s="204"/>
      <c r="SNI881" s="204"/>
      <c r="SNJ881" s="204"/>
      <c r="SNK881" s="204"/>
      <c r="SNL881" s="204"/>
      <c r="SNM881" s="204"/>
      <c r="SNN881" s="204"/>
      <c r="SNO881" s="204"/>
      <c r="SNP881" s="204"/>
      <c r="SNQ881" s="204"/>
      <c r="SNR881" s="204"/>
      <c r="SNS881" s="204"/>
      <c r="SNT881" s="204"/>
      <c r="SNU881" s="204"/>
      <c r="SNV881" s="204"/>
      <c r="SNW881" s="204"/>
      <c r="SNX881" s="204"/>
      <c r="SNY881" s="204"/>
      <c r="SNZ881" s="204"/>
      <c r="SOA881" s="204"/>
      <c r="SOB881" s="204"/>
      <c r="SOC881" s="204"/>
      <c r="SOD881" s="204"/>
      <c r="SOE881" s="204"/>
      <c r="SOF881" s="204"/>
      <c r="SOG881" s="204"/>
      <c r="SOH881" s="204"/>
      <c r="SOI881" s="204"/>
      <c r="SOJ881" s="204"/>
      <c r="SOK881" s="204"/>
      <c r="SOL881" s="204"/>
      <c r="SOM881" s="204"/>
      <c r="SON881" s="204"/>
      <c r="SOO881" s="204"/>
      <c r="SOP881" s="204"/>
      <c r="SOQ881" s="204"/>
      <c r="SOR881" s="204"/>
      <c r="SOS881" s="204"/>
      <c r="SOT881" s="204"/>
      <c r="SOU881" s="204"/>
      <c r="SOV881" s="204"/>
      <c r="SOW881" s="204"/>
      <c r="SOX881" s="204"/>
      <c r="SOY881" s="204"/>
      <c r="SOZ881" s="204"/>
      <c r="SPA881" s="204"/>
      <c r="SPB881" s="204"/>
      <c r="SPC881" s="204"/>
      <c r="SPD881" s="204"/>
      <c r="SPE881" s="204"/>
      <c r="SPF881" s="204"/>
      <c r="SPG881" s="204"/>
      <c r="SPH881" s="204"/>
      <c r="SPI881" s="204"/>
      <c r="SPJ881" s="204"/>
      <c r="SPK881" s="204"/>
      <c r="SPL881" s="204"/>
      <c r="SPM881" s="204"/>
      <c r="SPN881" s="204"/>
      <c r="SPO881" s="204"/>
      <c r="SPP881" s="204"/>
      <c r="SPQ881" s="204"/>
      <c r="SPR881" s="204"/>
      <c r="SPS881" s="204"/>
      <c r="SPT881" s="204"/>
      <c r="SPU881" s="204"/>
      <c r="SPV881" s="204"/>
      <c r="SPW881" s="204"/>
      <c r="SPX881" s="204"/>
      <c r="SPY881" s="204"/>
      <c r="SPZ881" s="204"/>
      <c r="SQA881" s="204"/>
      <c r="SQB881" s="204"/>
      <c r="SQC881" s="204"/>
      <c r="SQD881" s="204"/>
      <c r="SQE881" s="204"/>
      <c r="SQF881" s="204"/>
      <c r="SQG881" s="204"/>
      <c r="SQH881" s="204"/>
      <c r="SQI881" s="204"/>
      <c r="SQJ881" s="204"/>
      <c r="SQK881" s="204"/>
      <c r="SQL881" s="204"/>
      <c r="SQM881" s="204"/>
      <c r="SQN881" s="204"/>
      <c r="SQO881" s="204"/>
      <c r="SQP881" s="204"/>
      <c r="SQQ881" s="204"/>
      <c r="SQR881" s="204"/>
      <c r="SQS881" s="204"/>
      <c r="SQT881" s="204"/>
      <c r="SQU881" s="204"/>
      <c r="SQV881" s="204"/>
      <c r="SQW881" s="204"/>
      <c r="SQX881" s="204"/>
      <c r="SQY881" s="204"/>
      <c r="SQZ881" s="204"/>
      <c r="SRA881" s="204"/>
      <c r="SRB881" s="204"/>
      <c r="SRC881" s="204"/>
      <c r="SRD881" s="204"/>
      <c r="SRE881" s="204"/>
      <c r="SRF881" s="204"/>
      <c r="SRG881" s="204"/>
      <c r="SRH881" s="204"/>
      <c r="SRI881" s="204"/>
      <c r="SRJ881" s="204"/>
      <c r="SRK881" s="204"/>
      <c r="SRL881" s="204"/>
      <c r="SRM881" s="204"/>
      <c r="SRN881" s="204"/>
      <c r="SRO881" s="204"/>
      <c r="SRP881" s="204"/>
      <c r="SRQ881" s="204"/>
      <c r="SRR881" s="204"/>
      <c r="SRS881" s="204"/>
      <c r="SRT881" s="204"/>
      <c r="SRU881" s="204"/>
      <c r="SRV881" s="204"/>
      <c r="SRW881" s="204"/>
      <c r="SRX881" s="204"/>
      <c r="SRY881" s="204"/>
      <c r="SRZ881" s="204"/>
      <c r="SSA881" s="204"/>
      <c r="SSB881" s="204"/>
      <c r="SSC881" s="204"/>
      <c r="SSD881" s="204"/>
      <c r="SSE881" s="204"/>
      <c r="SSF881" s="204"/>
      <c r="SSG881" s="204"/>
      <c r="SSH881" s="204"/>
      <c r="SSI881" s="204"/>
      <c r="SSJ881" s="204"/>
      <c r="SSK881" s="204"/>
      <c r="SSL881" s="204"/>
      <c r="SSM881" s="204"/>
      <c r="SSN881" s="204"/>
      <c r="SSO881" s="204"/>
      <c r="SSP881" s="204"/>
      <c r="SSQ881" s="204"/>
      <c r="SSR881" s="204"/>
      <c r="SSS881" s="204"/>
      <c r="SST881" s="204"/>
      <c r="SSU881" s="204"/>
      <c r="SSV881" s="204"/>
      <c r="SSW881" s="204"/>
      <c r="SSX881" s="204"/>
      <c r="SSY881" s="204"/>
      <c r="SSZ881" s="204"/>
      <c r="STA881" s="204"/>
      <c r="STB881" s="204"/>
      <c r="STC881" s="204"/>
      <c r="STD881" s="204"/>
      <c r="STE881" s="204"/>
      <c r="STF881" s="204"/>
      <c r="STG881" s="204"/>
      <c r="STH881" s="204"/>
      <c r="STI881" s="204"/>
      <c r="STJ881" s="204"/>
      <c r="STK881" s="204"/>
      <c r="STL881" s="204"/>
      <c r="STM881" s="204"/>
      <c r="STN881" s="204"/>
      <c r="STO881" s="204"/>
      <c r="STP881" s="204"/>
      <c r="STQ881" s="204"/>
      <c r="STR881" s="204"/>
      <c r="STS881" s="204"/>
      <c r="STT881" s="204"/>
      <c r="STU881" s="204"/>
      <c r="STV881" s="204"/>
      <c r="STW881" s="204"/>
      <c r="STX881" s="204"/>
      <c r="STY881" s="204"/>
      <c r="STZ881" s="204"/>
      <c r="SUA881" s="204"/>
      <c r="SUB881" s="204"/>
      <c r="SUC881" s="204"/>
      <c r="SUD881" s="204"/>
      <c r="SUE881" s="204"/>
      <c r="SUF881" s="204"/>
      <c r="SUG881" s="204"/>
      <c r="SUH881" s="204"/>
      <c r="SUI881" s="204"/>
      <c r="SUJ881" s="204"/>
      <c r="SUK881" s="204"/>
      <c r="SUL881" s="204"/>
      <c r="SUM881" s="204"/>
      <c r="SUN881" s="204"/>
      <c r="SUO881" s="204"/>
      <c r="SUP881" s="204"/>
      <c r="SUQ881" s="204"/>
      <c r="SUR881" s="204"/>
      <c r="SUS881" s="204"/>
      <c r="SUT881" s="204"/>
      <c r="SUU881" s="204"/>
      <c r="SUV881" s="204"/>
      <c r="SUW881" s="204"/>
      <c r="SUX881" s="204"/>
      <c r="SUY881" s="204"/>
      <c r="SUZ881" s="204"/>
      <c r="SVA881" s="204"/>
      <c r="SVB881" s="204"/>
      <c r="SVC881" s="204"/>
      <c r="SVD881" s="204"/>
      <c r="SVE881" s="204"/>
      <c r="SVF881" s="204"/>
      <c r="SVG881" s="204"/>
      <c r="SVH881" s="204"/>
      <c r="SVI881" s="204"/>
      <c r="SVJ881" s="204"/>
      <c r="SVK881" s="204"/>
      <c r="SVL881" s="204"/>
      <c r="SVM881" s="204"/>
      <c r="SVN881" s="204"/>
      <c r="SVO881" s="204"/>
      <c r="SVP881" s="204"/>
      <c r="SVQ881" s="204"/>
      <c r="SVR881" s="204"/>
      <c r="SVS881" s="204"/>
      <c r="SVT881" s="204"/>
      <c r="SVU881" s="204"/>
      <c r="SVV881" s="204"/>
      <c r="SVW881" s="204"/>
      <c r="SVX881" s="204"/>
      <c r="SVY881" s="204"/>
      <c r="SVZ881" s="204"/>
      <c r="SWA881" s="204"/>
      <c r="SWB881" s="204"/>
      <c r="SWC881" s="204"/>
      <c r="SWD881" s="204"/>
      <c r="SWE881" s="204"/>
      <c r="SWF881" s="204"/>
      <c r="SWG881" s="204"/>
      <c r="SWH881" s="204"/>
      <c r="SWI881" s="204"/>
      <c r="SWJ881" s="204"/>
      <c r="SWK881" s="204"/>
      <c r="SWL881" s="204"/>
      <c r="SWM881" s="204"/>
      <c r="SWN881" s="204"/>
      <c r="SWO881" s="204"/>
      <c r="SWP881" s="204"/>
      <c r="SWQ881" s="204"/>
      <c r="SWR881" s="204"/>
      <c r="SWS881" s="204"/>
      <c r="SWT881" s="204"/>
      <c r="SWU881" s="204"/>
      <c r="SWV881" s="204"/>
      <c r="SWW881" s="204"/>
      <c r="SWX881" s="204"/>
      <c r="SWY881" s="204"/>
      <c r="SWZ881" s="204"/>
      <c r="SXA881" s="204"/>
      <c r="SXB881" s="204"/>
      <c r="SXC881" s="204"/>
      <c r="SXD881" s="204"/>
      <c r="SXE881" s="204"/>
      <c r="SXF881" s="204"/>
      <c r="SXG881" s="204"/>
      <c r="SXH881" s="204"/>
      <c r="SXI881" s="204"/>
      <c r="SXJ881" s="204"/>
      <c r="SXK881" s="204"/>
      <c r="SXL881" s="204"/>
      <c r="SXM881" s="204"/>
      <c r="SXN881" s="204"/>
      <c r="SXO881" s="204"/>
      <c r="SXP881" s="204"/>
      <c r="SXQ881" s="204"/>
      <c r="SXR881" s="204"/>
      <c r="SXS881" s="204"/>
      <c r="SXT881" s="204"/>
      <c r="SXU881" s="204"/>
      <c r="SXV881" s="204"/>
      <c r="SXW881" s="204"/>
      <c r="SXX881" s="204"/>
      <c r="SXY881" s="204"/>
      <c r="SXZ881" s="204"/>
      <c r="SYA881" s="204"/>
      <c r="SYB881" s="204"/>
      <c r="SYC881" s="204"/>
      <c r="SYD881" s="204"/>
      <c r="SYE881" s="204"/>
      <c r="SYF881" s="204"/>
      <c r="SYG881" s="204"/>
      <c r="SYH881" s="204"/>
      <c r="SYI881" s="204"/>
      <c r="SYJ881" s="204"/>
      <c r="SYK881" s="204"/>
      <c r="SYL881" s="204"/>
      <c r="SYM881" s="204"/>
      <c r="SYN881" s="204"/>
      <c r="SYO881" s="204"/>
      <c r="SYP881" s="204"/>
      <c r="SYQ881" s="204"/>
      <c r="SYR881" s="204"/>
      <c r="SYS881" s="204"/>
      <c r="SYT881" s="204"/>
      <c r="SYU881" s="204"/>
      <c r="SYV881" s="204"/>
      <c r="SYW881" s="204"/>
      <c r="SYX881" s="204"/>
      <c r="SYY881" s="204"/>
      <c r="SYZ881" s="204"/>
      <c r="SZA881" s="204"/>
      <c r="SZB881" s="204"/>
      <c r="SZC881" s="204"/>
      <c r="SZD881" s="204"/>
      <c r="SZE881" s="204"/>
      <c r="SZF881" s="204"/>
      <c r="SZG881" s="204"/>
      <c r="SZH881" s="204"/>
      <c r="SZI881" s="204"/>
      <c r="SZJ881" s="204"/>
      <c r="SZK881" s="204"/>
      <c r="SZL881" s="204"/>
      <c r="SZM881" s="204"/>
      <c r="SZN881" s="204"/>
      <c r="SZO881" s="204"/>
      <c r="SZP881" s="204"/>
      <c r="SZQ881" s="204"/>
      <c r="SZR881" s="204"/>
      <c r="SZS881" s="204"/>
      <c r="SZT881" s="204"/>
      <c r="SZU881" s="204"/>
      <c r="SZV881" s="204"/>
      <c r="SZW881" s="204"/>
      <c r="SZX881" s="204"/>
      <c r="SZY881" s="204"/>
      <c r="SZZ881" s="204"/>
      <c r="TAA881" s="204"/>
      <c r="TAB881" s="204"/>
      <c r="TAC881" s="204"/>
      <c r="TAD881" s="204"/>
      <c r="TAE881" s="204"/>
      <c r="TAF881" s="204"/>
      <c r="TAG881" s="204"/>
      <c r="TAH881" s="204"/>
      <c r="TAI881" s="204"/>
      <c r="TAJ881" s="204"/>
      <c r="TAK881" s="204"/>
      <c r="TAL881" s="204"/>
      <c r="TAM881" s="204"/>
      <c r="TAN881" s="204"/>
      <c r="TAO881" s="204"/>
      <c r="TAP881" s="204"/>
      <c r="TAQ881" s="204"/>
      <c r="TAR881" s="204"/>
      <c r="TAS881" s="204"/>
      <c r="TAT881" s="204"/>
      <c r="TAU881" s="204"/>
      <c r="TAV881" s="204"/>
      <c r="TAW881" s="204"/>
      <c r="TAX881" s="204"/>
      <c r="TAY881" s="204"/>
      <c r="TAZ881" s="204"/>
      <c r="TBA881" s="204"/>
      <c r="TBB881" s="204"/>
      <c r="TBC881" s="204"/>
      <c r="TBD881" s="204"/>
      <c r="TBE881" s="204"/>
      <c r="TBF881" s="204"/>
      <c r="TBG881" s="204"/>
      <c r="TBH881" s="204"/>
      <c r="TBI881" s="204"/>
      <c r="TBJ881" s="204"/>
      <c r="TBK881" s="204"/>
      <c r="TBL881" s="204"/>
      <c r="TBM881" s="204"/>
      <c r="TBN881" s="204"/>
      <c r="TBO881" s="204"/>
      <c r="TBP881" s="204"/>
      <c r="TBQ881" s="204"/>
      <c r="TBR881" s="204"/>
      <c r="TBS881" s="204"/>
      <c r="TBT881" s="204"/>
      <c r="TBU881" s="204"/>
      <c r="TBV881" s="204"/>
      <c r="TBW881" s="204"/>
      <c r="TBX881" s="204"/>
      <c r="TBY881" s="204"/>
      <c r="TBZ881" s="204"/>
      <c r="TCA881" s="204"/>
      <c r="TCB881" s="204"/>
      <c r="TCC881" s="204"/>
      <c r="TCD881" s="204"/>
      <c r="TCE881" s="204"/>
      <c r="TCF881" s="204"/>
      <c r="TCG881" s="204"/>
      <c r="TCH881" s="204"/>
      <c r="TCI881" s="204"/>
      <c r="TCJ881" s="204"/>
      <c r="TCK881" s="204"/>
      <c r="TCL881" s="204"/>
      <c r="TCM881" s="204"/>
      <c r="TCN881" s="204"/>
      <c r="TCO881" s="204"/>
      <c r="TCP881" s="204"/>
      <c r="TCQ881" s="204"/>
      <c r="TCR881" s="204"/>
      <c r="TCS881" s="204"/>
      <c r="TCT881" s="204"/>
      <c r="TCU881" s="204"/>
      <c r="TCV881" s="204"/>
      <c r="TCW881" s="204"/>
      <c r="TCX881" s="204"/>
      <c r="TCY881" s="204"/>
      <c r="TCZ881" s="204"/>
      <c r="TDA881" s="204"/>
      <c r="TDB881" s="204"/>
      <c r="TDC881" s="204"/>
      <c r="TDD881" s="204"/>
      <c r="TDE881" s="204"/>
      <c r="TDF881" s="204"/>
      <c r="TDG881" s="204"/>
      <c r="TDH881" s="204"/>
      <c r="TDI881" s="204"/>
      <c r="TDJ881" s="204"/>
      <c r="TDK881" s="204"/>
      <c r="TDL881" s="204"/>
      <c r="TDM881" s="204"/>
      <c r="TDN881" s="204"/>
      <c r="TDO881" s="204"/>
      <c r="TDP881" s="204"/>
      <c r="TDQ881" s="204"/>
      <c r="TDR881" s="204"/>
      <c r="TDS881" s="204"/>
      <c r="TDT881" s="204"/>
      <c r="TDU881" s="204"/>
      <c r="TDV881" s="204"/>
      <c r="TDW881" s="204"/>
      <c r="TDX881" s="204"/>
      <c r="TDY881" s="204"/>
      <c r="TDZ881" s="204"/>
      <c r="TEA881" s="204"/>
      <c r="TEB881" s="204"/>
      <c r="TEC881" s="204"/>
      <c r="TED881" s="204"/>
      <c r="TEE881" s="204"/>
      <c r="TEF881" s="204"/>
      <c r="TEG881" s="204"/>
      <c r="TEH881" s="204"/>
      <c r="TEI881" s="204"/>
      <c r="TEJ881" s="204"/>
      <c r="TEK881" s="204"/>
      <c r="TEL881" s="204"/>
      <c r="TEM881" s="204"/>
      <c r="TEN881" s="204"/>
      <c r="TEO881" s="204"/>
      <c r="TEP881" s="204"/>
      <c r="TEQ881" s="204"/>
      <c r="TER881" s="204"/>
      <c r="TES881" s="204"/>
      <c r="TET881" s="204"/>
      <c r="TEU881" s="204"/>
      <c r="TEV881" s="204"/>
      <c r="TEW881" s="204"/>
      <c r="TEX881" s="204"/>
      <c r="TEY881" s="204"/>
      <c r="TEZ881" s="204"/>
      <c r="TFA881" s="204"/>
      <c r="TFB881" s="204"/>
      <c r="TFC881" s="204"/>
      <c r="TFD881" s="204"/>
      <c r="TFE881" s="204"/>
      <c r="TFF881" s="204"/>
      <c r="TFG881" s="204"/>
      <c r="TFH881" s="204"/>
      <c r="TFI881" s="204"/>
      <c r="TFJ881" s="204"/>
      <c r="TFK881" s="204"/>
      <c r="TFL881" s="204"/>
      <c r="TFM881" s="204"/>
      <c r="TFN881" s="204"/>
      <c r="TFO881" s="204"/>
      <c r="TFP881" s="204"/>
      <c r="TFQ881" s="204"/>
      <c r="TFR881" s="204"/>
      <c r="TFS881" s="204"/>
      <c r="TFT881" s="204"/>
      <c r="TFU881" s="204"/>
      <c r="TFV881" s="204"/>
      <c r="TFW881" s="204"/>
      <c r="TFX881" s="204"/>
      <c r="TFY881" s="204"/>
      <c r="TFZ881" s="204"/>
      <c r="TGA881" s="204"/>
      <c r="TGB881" s="204"/>
      <c r="TGC881" s="204"/>
      <c r="TGD881" s="204"/>
      <c r="TGE881" s="204"/>
      <c r="TGF881" s="204"/>
      <c r="TGG881" s="204"/>
      <c r="TGH881" s="204"/>
      <c r="TGI881" s="204"/>
      <c r="TGJ881" s="204"/>
      <c r="TGK881" s="204"/>
      <c r="TGL881" s="204"/>
      <c r="TGM881" s="204"/>
      <c r="TGN881" s="204"/>
      <c r="TGO881" s="204"/>
      <c r="TGP881" s="204"/>
      <c r="TGQ881" s="204"/>
      <c r="TGR881" s="204"/>
      <c r="TGS881" s="204"/>
      <c r="TGT881" s="204"/>
      <c r="TGU881" s="204"/>
      <c r="TGV881" s="204"/>
      <c r="TGW881" s="204"/>
      <c r="TGX881" s="204"/>
      <c r="TGY881" s="204"/>
      <c r="TGZ881" s="204"/>
      <c r="THA881" s="204"/>
      <c r="THB881" s="204"/>
      <c r="THC881" s="204"/>
      <c r="THD881" s="204"/>
      <c r="THE881" s="204"/>
      <c r="THF881" s="204"/>
      <c r="THG881" s="204"/>
      <c r="THH881" s="204"/>
      <c r="THI881" s="204"/>
      <c r="THJ881" s="204"/>
      <c r="THK881" s="204"/>
      <c r="THL881" s="204"/>
      <c r="THM881" s="204"/>
      <c r="THN881" s="204"/>
      <c r="THO881" s="204"/>
      <c r="THP881" s="204"/>
      <c r="THQ881" s="204"/>
      <c r="THR881" s="204"/>
      <c r="THS881" s="204"/>
      <c r="THT881" s="204"/>
      <c r="THU881" s="204"/>
      <c r="THV881" s="204"/>
      <c r="THW881" s="204"/>
      <c r="THX881" s="204"/>
      <c r="THY881" s="204"/>
      <c r="THZ881" s="204"/>
      <c r="TIA881" s="204"/>
      <c r="TIB881" s="204"/>
      <c r="TIC881" s="204"/>
      <c r="TID881" s="204"/>
      <c r="TIE881" s="204"/>
      <c r="TIF881" s="204"/>
      <c r="TIG881" s="204"/>
      <c r="TIH881" s="204"/>
      <c r="TII881" s="204"/>
      <c r="TIJ881" s="204"/>
      <c r="TIK881" s="204"/>
      <c r="TIL881" s="204"/>
      <c r="TIM881" s="204"/>
      <c r="TIN881" s="204"/>
      <c r="TIO881" s="204"/>
      <c r="TIP881" s="204"/>
      <c r="TIQ881" s="204"/>
      <c r="TIR881" s="204"/>
      <c r="TIS881" s="204"/>
      <c r="TIT881" s="204"/>
      <c r="TIU881" s="204"/>
      <c r="TIV881" s="204"/>
      <c r="TIW881" s="204"/>
      <c r="TIX881" s="204"/>
      <c r="TIY881" s="204"/>
      <c r="TIZ881" s="204"/>
      <c r="TJA881" s="204"/>
      <c r="TJB881" s="204"/>
      <c r="TJC881" s="204"/>
      <c r="TJD881" s="204"/>
      <c r="TJE881" s="204"/>
      <c r="TJF881" s="204"/>
      <c r="TJG881" s="204"/>
      <c r="TJH881" s="204"/>
      <c r="TJI881" s="204"/>
      <c r="TJJ881" s="204"/>
      <c r="TJK881" s="204"/>
      <c r="TJL881" s="204"/>
      <c r="TJM881" s="204"/>
      <c r="TJN881" s="204"/>
      <c r="TJO881" s="204"/>
      <c r="TJP881" s="204"/>
      <c r="TJQ881" s="204"/>
      <c r="TJR881" s="204"/>
      <c r="TJS881" s="204"/>
      <c r="TJT881" s="204"/>
      <c r="TJU881" s="204"/>
      <c r="TJV881" s="204"/>
      <c r="TJW881" s="204"/>
      <c r="TJX881" s="204"/>
      <c r="TJY881" s="204"/>
      <c r="TJZ881" s="204"/>
      <c r="TKA881" s="204"/>
      <c r="TKB881" s="204"/>
      <c r="TKC881" s="204"/>
      <c r="TKD881" s="204"/>
      <c r="TKE881" s="204"/>
      <c r="TKF881" s="204"/>
      <c r="TKG881" s="204"/>
      <c r="TKH881" s="204"/>
      <c r="TKI881" s="204"/>
      <c r="TKJ881" s="204"/>
      <c r="TKK881" s="204"/>
      <c r="TKL881" s="204"/>
      <c r="TKM881" s="204"/>
      <c r="TKN881" s="204"/>
      <c r="TKO881" s="204"/>
      <c r="TKP881" s="204"/>
      <c r="TKQ881" s="204"/>
      <c r="TKR881" s="204"/>
      <c r="TKS881" s="204"/>
      <c r="TKT881" s="204"/>
      <c r="TKU881" s="204"/>
      <c r="TKV881" s="204"/>
      <c r="TKW881" s="204"/>
      <c r="TKX881" s="204"/>
      <c r="TKY881" s="204"/>
      <c r="TKZ881" s="204"/>
      <c r="TLA881" s="204"/>
      <c r="TLB881" s="204"/>
      <c r="TLC881" s="204"/>
      <c r="TLD881" s="204"/>
      <c r="TLE881" s="204"/>
      <c r="TLF881" s="204"/>
      <c r="TLG881" s="204"/>
      <c r="TLH881" s="204"/>
      <c r="TLI881" s="204"/>
      <c r="TLJ881" s="204"/>
      <c r="TLK881" s="204"/>
      <c r="TLL881" s="204"/>
      <c r="TLM881" s="204"/>
      <c r="TLN881" s="204"/>
      <c r="TLO881" s="204"/>
      <c r="TLP881" s="204"/>
      <c r="TLQ881" s="204"/>
      <c r="TLR881" s="204"/>
      <c r="TLS881" s="204"/>
      <c r="TLT881" s="204"/>
      <c r="TLU881" s="204"/>
      <c r="TLV881" s="204"/>
      <c r="TLW881" s="204"/>
      <c r="TLX881" s="204"/>
      <c r="TLY881" s="204"/>
      <c r="TLZ881" s="204"/>
      <c r="TMA881" s="204"/>
      <c r="TMB881" s="204"/>
      <c r="TMC881" s="204"/>
      <c r="TMD881" s="204"/>
      <c r="TME881" s="204"/>
      <c r="TMF881" s="204"/>
      <c r="TMG881" s="204"/>
      <c r="TMH881" s="204"/>
      <c r="TMI881" s="204"/>
      <c r="TMJ881" s="204"/>
      <c r="TMK881" s="204"/>
      <c r="TML881" s="204"/>
      <c r="TMM881" s="204"/>
      <c r="TMN881" s="204"/>
      <c r="TMO881" s="204"/>
      <c r="TMP881" s="204"/>
      <c r="TMQ881" s="204"/>
      <c r="TMR881" s="204"/>
      <c r="TMS881" s="204"/>
      <c r="TMT881" s="204"/>
      <c r="TMU881" s="204"/>
      <c r="TMV881" s="204"/>
      <c r="TMW881" s="204"/>
      <c r="TMX881" s="204"/>
      <c r="TMY881" s="204"/>
      <c r="TMZ881" s="204"/>
      <c r="TNA881" s="204"/>
      <c r="TNB881" s="204"/>
      <c r="TNC881" s="204"/>
      <c r="TND881" s="204"/>
      <c r="TNE881" s="204"/>
      <c r="TNF881" s="204"/>
      <c r="TNG881" s="204"/>
      <c r="TNH881" s="204"/>
      <c r="TNI881" s="204"/>
      <c r="TNJ881" s="204"/>
      <c r="TNK881" s="204"/>
      <c r="TNL881" s="204"/>
      <c r="TNM881" s="204"/>
      <c r="TNN881" s="204"/>
      <c r="TNO881" s="204"/>
      <c r="TNP881" s="204"/>
      <c r="TNQ881" s="204"/>
      <c r="TNR881" s="204"/>
      <c r="TNS881" s="204"/>
      <c r="TNT881" s="204"/>
      <c r="TNU881" s="204"/>
      <c r="TNV881" s="204"/>
      <c r="TNW881" s="204"/>
      <c r="TNX881" s="204"/>
      <c r="TNY881" s="204"/>
      <c r="TNZ881" s="204"/>
      <c r="TOA881" s="204"/>
      <c r="TOB881" s="204"/>
      <c r="TOC881" s="204"/>
      <c r="TOD881" s="204"/>
      <c r="TOE881" s="204"/>
      <c r="TOF881" s="204"/>
      <c r="TOG881" s="204"/>
      <c r="TOH881" s="204"/>
      <c r="TOI881" s="204"/>
      <c r="TOJ881" s="204"/>
      <c r="TOK881" s="204"/>
      <c r="TOL881" s="204"/>
      <c r="TOM881" s="204"/>
      <c r="TON881" s="204"/>
      <c r="TOO881" s="204"/>
      <c r="TOP881" s="204"/>
      <c r="TOQ881" s="204"/>
      <c r="TOR881" s="204"/>
      <c r="TOS881" s="204"/>
      <c r="TOT881" s="204"/>
      <c r="TOU881" s="204"/>
      <c r="TOV881" s="204"/>
      <c r="TOW881" s="204"/>
      <c r="TOX881" s="204"/>
      <c r="TOY881" s="204"/>
      <c r="TOZ881" s="204"/>
      <c r="TPA881" s="204"/>
      <c r="TPB881" s="204"/>
      <c r="TPC881" s="204"/>
      <c r="TPD881" s="204"/>
      <c r="TPE881" s="204"/>
      <c r="TPF881" s="204"/>
      <c r="TPG881" s="204"/>
      <c r="TPH881" s="204"/>
      <c r="TPI881" s="204"/>
      <c r="TPJ881" s="204"/>
      <c r="TPK881" s="204"/>
      <c r="TPL881" s="204"/>
      <c r="TPM881" s="204"/>
      <c r="TPN881" s="204"/>
      <c r="TPO881" s="204"/>
      <c r="TPP881" s="204"/>
      <c r="TPQ881" s="204"/>
      <c r="TPR881" s="204"/>
      <c r="TPS881" s="204"/>
      <c r="TPT881" s="204"/>
      <c r="TPU881" s="204"/>
      <c r="TPV881" s="204"/>
      <c r="TPW881" s="204"/>
      <c r="TPX881" s="204"/>
      <c r="TPY881" s="204"/>
      <c r="TPZ881" s="204"/>
      <c r="TQA881" s="204"/>
      <c r="TQB881" s="204"/>
      <c r="TQC881" s="204"/>
      <c r="TQD881" s="204"/>
      <c r="TQE881" s="204"/>
      <c r="TQF881" s="204"/>
      <c r="TQG881" s="204"/>
      <c r="TQH881" s="204"/>
      <c r="TQI881" s="204"/>
      <c r="TQJ881" s="204"/>
      <c r="TQK881" s="204"/>
      <c r="TQL881" s="204"/>
      <c r="TQM881" s="204"/>
      <c r="TQN881" s="204"/>
      <c r="TQO881" s="204"/>
      <c r="TQP881" s="204"/>
      <c r="TQQ881" s="204"/>
      <c r="TQR881" s="204"/>
      <c r="TQS881" s="204"/>
      <c r="TQT881" s="204"/>
      <c r="TQU881" s="204"/>
      <c r="TQV881" s="204"/>
      <c r="TQW881" s="204"/>
      <c r="TQX881" s="204"/>
      <c r="TQY881" s="204"/>
      <c r="TQZ881" s="204"/>
      <c r="TRA881" s="204"/>
      <c r="TRB881" s="204"/>
      <c r="TRC881" s="204"/>
      <c r="TRD881" s="204"/>
      <c r="TRE881" s="204"/>
      <c r="TRF881" s="204"/>
      <c r="TRG881" s="204"/>
      <c r="TRH881" s="204"/>
      <c r="TRI881" s="204"/>
      <c r="TRJ881" s="204"/>
      <c r="TRK881" s="204"/>
      <c r="TRL881" s="204"/>
      <c r="TRM881" s="204"/>
      <c r="TRN881" s="204"/>
      <c r="TRO881" s="204"/>
      <c r="TRP881" s="204"/>
      <c r="TRQ881" s="204"/>
      <c r="TRR881" s="204"/>
      <c r="TRS881" s="204"/>
      <c r="TRT881" s="204"/>
      <c r="TRU881" s="204"/>
      <c r="TRV881" s="204"/>
      <c r="TRW881" s="204"/>
      <c r="TRX881" s="204"/>
      <c r="TRY881" s="204"/>
      <c r="TRZ881" s="204"/>
      <c r="TSA881" s="204"/>
      <c r="TSB881" s="204"/>
      <c r="TSC881" s="204"/>
      <c r="TSD881" s="204"/>
      <c r="TSE881" s="204"/>
      <c r="TSF881" s="204"/>
      <c r="TSG881" s="204"/>
      <c r="TSH881" s="204"/>
      <c r="TSI881" s="204"/>
      <c r="TSJ881" s="204"/>
      <c r="TSK881" s="204"/>
      <c r="TSL881" s="204"/>
      <c r="TSM881" s="204"/>
      <c r="TSN881" s="204"/>
      <c r="TSO881" s="204"/>
      <c r="TSP881" s="204"/>
      <c r="TSQ881" s="204"/>
      <c r="TSR881" s="204"/>
      <c r="TSS881" s="204"/>
      <c r="TST881" s="204"/>
      <c r="TSU881" s="204"/>
      <c r="TSV881" s="204"/>
      <c r="TSW881" s="204"/>
      <c r="TSX881" s="204"/>
      <c r="TSY881" s="204"/>
      <c r="TSZ881" s="204"/>
      <c r="TTA881" s="204"/>
      <c r="TTB881" s="204"/>
      <c r="TTC881" s="204"/>
      <c r="TTD881" s="204"/>
      <c r="TTE881" s="204"/>
      <c r="TTF881" s="204"/>
      <c r="TTG881" s="204"/>
      <c r="TTH881" s="204"/>
      <c r="TTI881" s="204"/>
      <c r="TTJ881" s="204"/>
      <c r="TTK881" s="204"/>
      <c r="TTL881" s="204"/>
      <c r="TTM881" s="204"/>
      <c r="TTN881" s="204"/>
      <c r="TTO881" s="204"/>
      <c r="TTP881" s="204"/>
      <c r="TTQ881" s="204"/>
      <c r="TTR881" s="204"/>
      <c r="TTS881" s="204"/>
      <c r="TTT881" s="204"/>
      <c r="TTU881" s="204"/>
      <c r="TTV881" s="204"/>
      <c r="TTW881" s="204"/>
      <c r="TTX881" s="204"/>
      <c r="TTY881" s="204"/>
      <c r="TTZ881" s="204"/>
      <c r="TUA881" s="204"/>
      <c r="TUB881" s="204"/>
      <c r="TUC881" s="204"/>
      <c r="TUD881" s="204"/>
      <c r="TUE881" s="204"/>
      <c r="TUF881" s="204"/>
      <c r="TUG881" s="204"/>
      <c r="TUH881" s="204"/>
      <c r="TUI881" s="204"/>
      <c r="TUJ881" s="204"/>
      <c r="TUK881" s="204"/>
      <c r="TUL881" s="204"/>
      <c r="TUM881" s="204"/>
      <c r="TUN881" s="204"/>
      <c r="TUO881" s="204"/>
      <c r="TUP881" s="204"/>
      <c r="TUQ881" s="204"/>
      <c r="TUR881" s="204"/>
      <c r="TUS881" s="204"/>
      <c r="TUT881" s="204"/>
      <c r="TUU881" s="204"/>
      <c r="TUV881" s="204"/>
      <c r="TUW881" s="204"/>
      <c r="TUX881" s="204"/>
      <c r="TUY881" s="204"/>
      <c r="TUZ881" s="204"/>
      <c r="TVA881" s="204"/>
      <c r="TVB881" s="204"/>
      <c r="TVC881" s="204"/>
      <c r="TVD881" s="204"/>
      <c r="TVE881" s="204"/>
      <c r="TVF881" s="204"/>
      <c r="TVG881" s="204"/>
      <c r="TVH881" s="204"/>
      <c r="TVI881" s="204"/>
      <c r="TVJ881" s="204"/>
      <c r="TVK881" s="204"/>
      <c r="TVL881" s="204"/>
      <c r="TVM881" s="204"/>
      <c r="TVN881" s="204"/>
      <c r="TVO881" s="204"/>
      <c r="TVP881" s="204"/>
      <c r="TVQ881" s="204"/>
      <c r="TVR881" s="204"/>
      <c r="TVS881" s="204"/>
      <c r="TVT881" s="204"/>
      <c r="TVU881" s="204"/>
      <c r="TVV881" s="204"/>
      <c r="TVW881" s="204"/>
      <c r="TVX881" s="204"/>
      <c r="TVY881" s="204"/>
      <c r="TVZ881" s="204"/>
      <c r="TWA881" s="204"/>
      <c r="TWB881" s="204"/>
      <c r="TWC881" s="204"/>
      <c r="TWD881" s="204"/>
      <c r="TWE881" s="204"/>
      <c r="TWF881" s="204"/>
      <c r="TWG881" s="204"/>
      <c r="TWH881" s="204"/>
      <c r="TWI881" s="204"/>
      <c r="TWJ881" s="204"/>
      <c r="TWK881" s="204"/>
      <c r="TWL881" s="204"/>
      <c r="TWM881" s="204"/>
      <c r="TWN881" s="204"/>
      <c r="TWO881" s="204"/>
      <c r="TWP881" s="204"/>
      <c r="TWQ881" s="204"/>
      <c r="TWR881" s="204"/>
      <c r="TWS881" s="204"/>
      <c r="TWT881" s="204"/>
      <c r="TWU881" s="204"/>
      <c r="TWV881" s="204"/>
      <c r="TWW881" s="204"/>
      <c r="TWX881" s="204"/>
      <c r="TWY881" s="204"/>
      <c r="TWZ881" s="204"/>
      <c r="TXA881" s="204"/>
      <c r="TXB881" s="204"/>
      <c r="TXC881" s="204"/>
      <c r="TXD881" s="204"/>
      <c r="TXE881" s="204"/>
      <c r="TXF881" s="204"/>
      <c r="TXG881" s="204"/>
      <c r="TXH881" s="204"/>
      <c r="TXI881" s="204"/>
      <c r="TXJ881" s="204"/>
      <c r="TXK881" s="204"/>
      <c r="TXL881" s="204"/>
      <c r="TXM881" s="204"/>
      <c r="TXN881" s="204"/>
      <c r="TXO881" s="204"/>
      <c r="TXP881" s="204"/>
      <c r="TXQ881" s="204"/>
      <c r="TXR881" s="204"/>
      <c r="TXS881" s="204"/>
      <c r="TXT881" s="204"/>
      <c r="TXU881" s="204"/>
      <c r="TXV881" s="204"/>
      <c r="TXW881" s="204"/>
      <c r="TXX881" s="204"/>
      <c r="TXY881" s="204"/>
      <c r="TXZ881" s="204"/>
      <c r="TYA881" s="204"/>
      <c r="TYB881" s="204"/>
      <c r="TYC881" s="204"/>
      <c r="TYD881" s="204"/>
      <c r="TYE881" s="204"/>
      <c r="TYF881" s="204"/>
      <c r="TYG881" s="204"/>
      <c r="TYH881" s="204"/>
      <c r="TYI881" s="204"/>
      <c r="TYJ881" s="204"/>
      <c r="TYK881" s="204"/>
      <c r="TYL881" s="204"/>
      <c r="TYM881" s="204"/>
      <c r="TYN881" s="204"/>
      <c r="TYO881" s="204"/>
      <c r="TYP881" s="204"/>
      <c r="TYQ881" s="204"/>
      <c r="TYR881" s="204"/>
      <c r="TYS881" s="204"/>
      <c r="TYT881" s="204"/>
      <c r="TYU881" s="204"/>
      <c r="TYV881" s="204"/>
      <c r="TYW881" s="204"/>
      <c r="TYX881" s="204"/>
      <c r="TYY881" s="204"/>
      <c r="TYZ881" s="204"/>
      <c r="TZA881" s="204"/>
      <c r="TZB881" s="204"/>
      <c r="TZC881" s="204"/>
      <c r="TZD881" s="204"/>
      <c r="TZE881" s="204"/>
      <c r="TZF881" s="204"/>
      <c r="TZG881" s="204"/>
      <c r="TZH881" s="204"/>
      <c r="TZI881" s="204"/>
      <c r="TZJ881" s="204"/>
      <c r="TZK881" s="204"/>
      <c r="TZL881" s="204"/>
      <c r="TZM881" s="204"/>
      <c r="TZN881" s="204"/>
      <c r="TZO881" s="204"/>
      <c r="TZP881" s="204"/>
      <c r="TZQ881" s="204"/>
      <c r="TZR881" s="204"/>
      <c r="TZS881" s="204"/>
      <c r="TZT881" s="204"/>
      <c r="TZU881" s="204"/>
      <c r="TZV881" s="204"/>
      <c r="TZW881" s="204"/>
      <c r="TZX881" s="204"/>
      <c r="TZY881" s="204"/>
      <c r="TZZ881" s="204"/>
      <c r="UAA881" s="204"/>
      <c r="UAB881" s="204"/>
      <c r="UAC881" s="204"/>
      <c r="UAD881" s="204"/>
      <c r="UAE881" s="204"/>
      <c r="UAF881" s="204"/>
      <c r="UAG881" s="204"/>
      <c r="UAH881" s="204"/>
      <c r="UAI881" s="204"/>
      <c r="UAJ881" s="204"/>
      <c r="UAK881" s="204"/>
      <c r="UAL881" s="204"/>
      <c r="UAM881" s="204"/>
      <c r="UAN881" s="204"/>
      <c r="UAO881" s="204"/>
      <c r="UAP881" s="204"/>
      <c r="UAQ881" s="204"/>
      <c r="UAR881" s="204"/>
      <c r="UAS881" s="204"/>
      <c r="UAT881" s="204"/>
      <c r="UAU881" s="204"/>
      <c r="UAV881" s="204"/>
      <c r="UAW881" s="204"/>
      <c r="UAX881" s="204"/>
      <c r="UAY881" s="204"/>
      <c r="UAZ881" s="204"/>
      <c r="UBA881" s="204"/>
      <c r="UBB881" s="204"/>
      <c r="UBC881" s="204"/>
      <c r="UBD881" s="204"/>
      <c r="UBE881" s="204"/>
      <c r="UBF881" s="204"/>
      <c r="UBG881" s="204"/>
      <c r="UBH881" s="204"/>
      <c r="UBI881" s="204"/>
      <c r="UBJ881" s="204"/>
      <c r="UBK881" s="204"/>
      <c r="UBL881" s="204"/>
      <c r="UBM881" s="204"/>
      <c r="UBN881" s="204"/>
      <c r="UBO881" s="204"/>
      <c r="UBP881" s="204"/>
      <c r="UBQ881" s="204"/>
      <c r="UBR881" s="204"/>
      <c r="UBS881" s="204"/>
      <c r="UBT881" s="204"/>
      <c r="UBU881" s="204"/>
      <c r="UBV881" s="204"/>
      <c r="UBW881" s="204"/>
      <c r="UBX881" s="204"/>
      <c r="UBY881" s="204"/>
      <c r="UBZ881" s="204"/>
      <c r="UCA881" s="204"/>
      <c r="UCB881" s="204"/>
      <c r="UCC881" s="204"/>
      <c r="UCD881" s="204"/>
      <c r="UCE881" s="204"/>
      <c r="UCF881" s="204"/>
      <c r="UCG881" s="204"/>
      <c r="UCH881" s="204"/>
      <c r="UCI881" s="204"/>
      <c r="UCJ881" s="204"/>
      <c r="UCK881" s="204"/>
      <c r="UCL881" s="204"/>
      <c r="UCM881" s="204"/>
      <c r="UCN881" s="204"/>
      <c r="UCO881" s="204"/>
      <c r="UCP881" s="204"/>
      <c r="UCQ881" s="204"/>
      <c r="UCR881" s="204"/>
      <c r="UCS881" s="204"/>
      <c r="UCT881" s="204"/>
      <c r="UCU881" s="204"/>
      <c r="UCV881" s="204"/>
      <c r="UCW881" s="204"/>
      <c r="UCX881" s="204"/>
      <c r="UCY881" s="204"/>
      <c r="UCZ881" s="204"/>
      <c r="UDA881" s="204"/>
      <c r="UDB881" s="204"/>
      <c r="UDC881" s="204"/>
      <c r="UDD881" s="204"/>
      <c r="UDE881" s="204"/>
      <c r="UDF881" s="204"/>
      <c r="UDG881" s="204"/>
      <c r="UDH881" s="204"/>
      <c r="UDI881" s="204"/>
      <c r="UDJ881" s="204"/>
      <c r="UDK881" s="204"/>
      <c r="UDL881" s="204"/>
      <c r="UDM881" s="204"/>
      <c r="UDN881" s="204"/>
      <c r="UDO881" s="204"/>
      <c r="UDP881" s="204"/>
      <c r="UDQ881" s="204"/>
      <c r="UDR881" s="204"/>
      <c r="UDS881" s="204"/>
      <c r="UDT881" s="204"/>
      <c r="UDU881" s="204"/>
      <c r="UDV881" s="204"/>
      <c r="UDW881" s="204"/>
      <c r="UDX881" s="204"/>
      <c r="UDY881" s="204"/>
      <c r="UDZ881" s="204"/>
      <c r="UEA881" s="204"/>
      <c r="UEB881" s="204"/>
      <c r="UEC881" s="204"/>
      <c r="UED881" s="204"/>
      <c r="UEE881" s="204"/>
      <c r="UEF881" s="204"/>
      <c r="UEG881" s="204"/>
      <c r="UEH881" s="204"/>
      <c r="UEI881" s="204"/>
      <c r="UEJ881" s="204"/>
      <c r="UEK881" s="204"/>
      <c r="UEL881" s="204"/>
      <c r="UEM881" s="204"/>
      <c r="UEN881" s="204"/>
      <c r="UEO881" s="204"/>
      <c r="UEP881" s="204"/>
      <c r="UEQ881" s="204"/>
      <c r="UER881" s="204"/>
      <c r="UES881" s="204"/>
      <c r="UET881" s="204"/>
      <c r="UEU881" s="204"/>
      <c r="UEV881" s="204"/>
      <c r="UEW881" s="204"/>
      <c r="UEX881" s="204"/>
      <c r="UEY881" s="204"/>
      <c r="UEZ881" s="204"/>
      <c r="UFA881" s="204"/>
      <c r="UFB881" s="204"/>
      <c r="UFC881" s="204"/>
      <c r="UFD881" s="204"/>
      <c r="UFE881" s="204"/>
      <c r="UFF881" s="204"/>
      <c r="UFG881" s="204"/>
      <c r="UFH881" s="204"/>
      <c r="UFI881" s="204"/>
      <c r="UFJ881" s="204"/>
      <c r="UFK881" s="204"/>
      <c r="UFL881" s="204"/>
      <c r="UFM881" s="204"/>
      <c r="UFN881" s="204"/>
      <c r="UFO881" s="204"/>
      <c r="UFP881" s="204"/>
      <c r="UFQ881" s="204"/>
      <c r="UFR881" s="204"/>
      <c r="UFS881" s="204"/>
      <c r="UFT881" s="204"/>
      <c r="UFU881" s="204"/>
      <c r="UFV881" s="204"/>
      <c r="UFW881" s="204"/>
      <c r="UFX881" s="204"/>
      <c r="UFY881" s="204"/>
      <c r="UFZ881" s="204"/>
      <c r="UGA881" s="204"/>
      <c r="UGB881" s="204"/>
      <c r="UGC881" s="204"/>
      <c r="UGD881" s="204"/>
      <c r="UGE881" s="204"/>
      <c r="UGF881" s="204"/>
      <c r="UGG881" s="204"/>
      <c r="UGH881" s="204"/>
      <c r="UGI881" s="204"/>
      <c r="UGJ881" s="204"/>
      <c r="UGK881" s="204"/>
      <c r="UGL881" s="204"/>
      <c r="UGM881" s="204"/>
      <c r="UGN881" s="204"/>
      <c r="UGO881" s="204"/>
      <c r="UGP881" s="204"/>
      <c r="UGQ881" s="204"/>
      <c r="UGR881" s="204"/>
      <c r="UGS881" s="204"/>
      <c r="UGT881" s="204"/>
      <c r="UGU881" s="204"/>
      <c r="UGV881" s="204"/>
      <c r="UGW881" s="204"/>
      <c r="UGX881" s="204"/>
      <c r="UGY881" s="204"/>
      <c r="UGZ881" s="204"/>
      <c r="UHA881" s="204"/>
      <c r="UHB881" s="204"/>
      <c r="UHC881" s="204"/>
      <c r="UHD881" s="204"/>
      <c r="UHE881" s="204"/>
      <c r="UHF881" s="204"/>
      <c r="UHG881" s="204"/>
      <c r="UHH881" s="204"/>
      <c r="UHI881" s="204"/>
      <c r="UHJ881" s="204"/>
      <c r="UHK881" s="204"/>
      <c r="UHL881" s="204"/>
      <c r="UHM881" s="204"/>
      <c r="UHN881" s="204"/>
      <c r="UHO881" s="204"/>
      <c r="UHP881" s="204"/>
      <c r="UHQ881" s="204"/>
      <c r="UHR881" s="204"/>
      <c r="UHS881" s="204"/>
      <c r="UHT881" s="204"/>
      <c r="UHU881" s="204"/>
      <c r="UHV881" s="204"/>
      <c r="UHW881" s="204"/>
      <c r="UHX881" s="204"/>
      <c r="UHY881" s="204"/>
      <c r="UHZ881" s="204"/>
      <c r="UIA881" s="204"/>
      <c r="UIB881" s="204"/>
      <c r="UIC881" s="204"/>
      <c r="UID881" s="204"/>
      <c r="UIE881" s="204"/>
      <c r="UIF881" s="204"/>
      <c r="UIG881" s="204"/>
      <c r="UIH881" s="204"/>
      <c r="UII881" s="204"/>
      <c r="UIJ881" s="204"/>
      <c r="UIK881" s="204"/>
      <c r="UIL881" s="204"/>
      <c r="UIM881" s="204"/>
      <c r="UIN881" s="204"/>
      <c r="UIO881" s="204"/>
      <c r="UIP881" s="204"/>
      <c r="UIQ881" s="204"/>
      <c r="UIR881" s="204"/>
      <c r="UIS881" s="204"/>
      <c r="UIT881" s="204"/>
      <c r="UIU881" s="204"/>
      <c r="UIV881" s="204"/>
      <c r="UIW881" s="204"/>
      <c r="UIX881" s="204"/>
      <c r="UIY881" s="204"/>
      <c r="UIZ881" s="204"/>
      <c r="UJA881" s="204"/>
      <c r="UJB881" s="204"/>
      <c r="UJC881" s="204"/>
      <c r="UJD881" s="204"/>
      <c r="UJE881" s="204"/>
      <c r="UJF881" s="204"/>
      <c r="UJG881" s="204"/>
      <c r="UJH881" s="204"/>
      <c r="UJI881" s="204"/>
      <c r="UJJ881" s="204"/>
      <c r="UJK881" s="204"/>
      <c r="UJL881" s="204"/>
      <c r="UJM881" s="204"/>
      <c r="UJN881" s="204"/>
      <c r="UJO881" s="204"/>
      <c r="UJP881" s="204"/>
      <c r="UJQ881" s="204"/>
      <c r="UJR881" s="204"/>
      <c r="UJS881" s="204"/>
      <c r="UJT881" s="204"/>
      <c r="UJU881" s="204"/>
      <c r="UJV881" s="204"/>
      <c r="UJW881" s="204"/>
      <c r="UJX881" s="204"/>
      <c r="UJY881" s="204"/>
      <c r="UJZ881" s="204"/>
      <c r="UKA881" s="204"/>
      <c r="UKB881" s="204"/>
      <c r="UKC881" s="204"/>
      <c r="UKD881" s="204"/>
      <c r="UKE881" s="204"/>
      <c r="UKF881" s="204"/>
      <c r="UKG881" s="204"/>
      <c r="UKH881" s="204"/>
      <c r="UKI881" s="204"/>
      <c r="UKJ881" s="204"/>
      <c r="UKK881" s="204"/>
      <c r="UKL881" s="204"/>
      <c r="UKM881" s="204"/>
      <c r="UKN881" s="204"/>
      <c r="UKO881" s="204"/>
      <c r="UKP881" s="204"/>
      <c r="UKQ881" s="204"/>
      <c r="UKR881" s="204"/>
      <c r="UKS881" s="204"/>
      <c r="UKT881" s="204"/>
      <c r="UKU881" s="204"/>
      <c r="UKV881" s="204"/>
      <c r="UKW881" s="204"/>
      <c r="UKX881" s="204"/>
      <c r="UKY881" s="204"/>
      <c r="UKZ881" s="204"/>
      <c r="ULA881" s="204"/>
      <c r="ULB881" s="204"/>
      <c r="ULC881" s="204"/>
      <c r="ULD881" s="204"/>
      <c r="ULE881" s="204"/>
      <c r="ULF881" s="204"/>
      <c r="ULG881" s="204"/>
      <c r="ULH881" s="204"/>
      <c r="ULI881" s="204"/>
      <c r="ULJ881" s="204"/>
      <c r="ULK881" s="204"/>
      <c r="ULL881" s="204"/>
      <c r="ULM881" s="204"/>
      <c r="ULN881" s="204"/>
      <c r="ULO881" s="204"/>
      <c r="ULP881" s="204"/>
      <c r="ULQ881" s="204"/>
      <c r="ULR881" s="204"/>
      <c r="ULS881" s="204"/>
      <c r="ULT881" s="204"/>
      <c r="ULU881" s="204"/>
      <c r="ULV881" s="204"/>
      <c r="ULW881" s="204"/>
      <c r="ULX881" s="204"/>
      <c r="ULY881" s="204"/>
      <c r="ULZ881" s="204"/>
      <c r="UMA881" s="204"/>
      <c r="UMB881" s="204"/>
      <c r="UMC881" s="204"/>
      <c r="UMD881" s="204"/>
      <c r="UME881" s="204"/>
      <c r="UMF881" s="204"/>
      <c r="UMG881" s="204"/>
      <c r="UMH881" s="204"/>
      <c r="UMI881" s="204"/>
      <c r="UMJ881" s="204"/>
      <c r="UMK881" s="204"/>
      <c r="UML881" s="204"/>
      <c r="UMM881" s="204"/>
      <c r="UMN881" s="204"/>
      <c r="UMO881" s="204"/>
      <c r="UMP881" s="204"/>
      <c r="UMQ881" s="204"/>
      <c r="UMR881" s="204"/>
      <c r="UMS881" s="204"/>
      <c r="UMT881" s="204"/>
      <c r="UMU881" s="204"/>
      <c r="UMV881" s="204"/>
      <c r="UMW881" s="204"/>
      <c r="UMX881" s="204"/>
      <c r="UMY881" s="204"/>
      <c r="UMZ881" s="204"/>
      <c r="UNA881" s="204"/>
      <c r="UNB881" s="204"/>
      <c r="UNC881" s="204"/>
      <c r="UND881" s="204"/>
      <c r="UNE881" s="204"/>
      <c r="UNF881" s="204"/>
      <c r="UNG881" s="204"/>
      <c r="UNH881" s="204"/>
      <c r="UNI881" s="204"/>
      <c r="UNJ881" s="204"/>
      <c r="UNK881" s="204"/>
      <c r="UNL881" s="204"/>
      <c r="UNM881" s="204"/>
      <c r="UNN881" s="204"/>
      <c r="UNO881" s="204"/>
      <c r="UNP881" s="204"/>
      <c r="UNQ881" s="204"/>
      <c r="UNR881" s="204"/>
      <c r="UNS881" s="204"/>
      <c r="UNT881" s="204"/>
      <c r="UNU881" s="204"/>
      <c r="UNV881" s="204"/>
      <c r="UNW881" s="204"/>
      <c r="UNX881" s="204"/>
      <c r="UNY881" s="204"/>
      <c r="UNZ881" s="204"/>
      <c r="UOA881" s="204"/>
      <c r="UOB881" s="204"/>
      <c r="UOC881" s="204"/>
      <c r="UOD881" s="204"/>
      <c r="UOE881" s="204"/>
      <c r="UOF881" s="204"/>
      <c r="UOG881" s="204"/>
      <c r="UOH881" s="204"/>
      <c r="UOI881" s="204"/>
      <c r="UOJ881" s="204"/>
      <c r="UOK881" s="204"/>
      <c r="UOL881" s="204"/>
      <c r="UOM881" s="204"/>
      <c r="UON881" s="204"/>
      <c r="UOO881" s="204"/>
      <c r="UOP881" s="204"/>
      <c r="UOQ881" s="204"/>
      <c r="UOR881" s="204"/>
      <c r="UOS881" s="204"/>
      <c r="UOT881" s="204"/>
      <c r="UOU881" s="204"/>
      <c r="UOV881" s="204"/>
      <c r="UOW881" s="204"/>
      <c r="UOX881" s="204"/>
      <c r="UOY881" s="204"/>
      <c r="UOZ881" s="204"/>
      <c r="UPA881" s="204"/>
      <c r="UPB881" s="204"/>
      <c r="UPC881" s="204"/>
      <c r="UPD881" s="204"/>
      <c r="UPE881" s="204"/>
      <c r="UPF881" s="204"/>
      <c r="UPG881" s="204"/>
      <c r="UPH881" s="204"/>
      <c r="UPI881" s="204"/>
      <c r="UPJ881" s="204"/>
      <c r="UPK881" s="204"/>
      <c r="UPL881" s="204"/>
      <c r="UPM881" s="204"/>
      <c r="UPN881" s="204"/>
      <c r="UPO881" s="204"/>
      <c r="UPP881" s="204"/>
      <c r="UPQ881" s="204"/>
      <c r="UPR881" s="204"/>
      <c r="UPS881" s="204"/>
      <c r="UPT881" s="204"/>
      <c r="UPU881" s="204"/>
      <c r="UPV881" s="204"/>
      <c r="UPW881" s="204"/>
      <c r="UPX881" s="204"/>
      <c r="UPY881" s="204"/>
      <c r="UPZ881" s="204"/>
      <c r="UQA881" s="204"/>
      <c r="UQB881" s="204"/>
      <c r="UQC881" s="204"/>
      <c r="UQD881" s="204"/>
      <c r="UQE881" s="204"/>
      <c r="UQF881" s="204"/>
      <c r="UQG881" s="204"/>
      <c r="UQH881" s="204"/>
      <c r="UQI881" s="204"/>
      <c r="UQJ881" s="204"/>
      <c r="UQK881" s="204"/>
      <c r="UQL881" s="204"/>
      <c r="UQM881" s="204"/>
      <c r="UQN881" s="204"/>
      <c r="UQO881" s="204"/>
      <c r="UQP881" s="204"/>
      <c r="UQQ881" s="204"/>
      <c r="UQR881" s="204"/>
      <c r="UQS881" s="204"/>
      <c r="UQT881" s="204"/>
      <c r="UQU881" s="204"/>
      <c r="UQV881" s="204"/>
      <c r="UQW881" s="204"/>
      <c r="UQX881" s="204"/>
      <c r="UQY881" s="204"/>
      <c r="UQZ881" s="204"/>
      <c r="URA881" s="204"/>
      <c r="URB881" s="204"/>
      <c r="URC881" s="204"/>
      <c r="URD881" s="204"/>
      <c r="URE881" s="204"/>
      <c r="URF881" s="204"/>
      <c r="URG881" s="204"/>
      <c r="URH881" s="204"/>
      <c r="URI881" s="204"/>
      <c r="URJ881" s="204"/>
      <c r="URK881" s="204"/>
      <c r="URL881" s="204"/>
      <c r="URM881" s="204"/>
      <c r="URN881" s="204"/>
      <c r="URO881" s="204"/>
      <c r="URP881" s="204"/>
      <c r="URQ881" s="204"/>
      <c r="URR881" s="204"/>
      <c r="URS881" s="204"/>
      <c r="URT881" s="204"/>
      <c r="URU881" s="204"/>
      <c r="URV881" s="204"/>
      <c r="URW881" s="204"/>
      <c r="URX881" s="204"/>
      <c r="URY881" s="204"/>
      <c r="URZ881" s="204"/>
      <c r="USA881" s="204"/>
      <c r="USB881" s="204"/>
      <c r="USC881" s="204"/>
      <c r="USD881" s="204"/>
      <c r="USE881" s="204"/>
      <c r="USF881" s="204"/>
      <c r="USG881" s="204"/>
      <c r="USH881" s="204"/>
      <c r="USI881" s="204"/>
      <c r="USJ881" s="204"/>
      <c r="USK881" s="204"/>
      <c r="USL881" s="204"/>
      <c r="USM881" s="204"/>
      <c r="USN881" s="204"/>
      <c r="USO881" s="204"/>
      <c r="USP881" s="204"/>
      <c r="USQ881" s="204"/>
      <c r="USR881" s="204"/>
      <c r="USS881" s="204"/>
      <c r="UST881" s="204"/>
      <c r="USU881" s="204"/>
      <c r="USV881" s="204"/>
      <c r="USW881" s="204"/>
      <c r="USX881" s="204"/>
      <c r="USY881" s="204"/>
      <c r="USZ881" s="204"/>
      <c r="UTA881" s="204"/>
      <c r="UTB881" s="204"/>
      <c r="UTC881" s="204"/>
      <c r="UTD881" s="204"/>
      <c r="UTE881" s="204"/>
      <c r="UTF881" s="204"/>
      <c r="UTG881" s="204"/>
      <c r="UTH881" s="204"/>
      <c r="UTI881" s="204"/>
      <c r="UTJ881" s="204"/>
      <c r="UTK881" s="204"/>
      <c r="UTL881" s="204"/>
      <c r="UTM881" s="204"/>
      <c r="UTN881" s="204"/>
      <c r="UTO881" s="204"/>
      <c r="UTP881" s="204"/>
      <c r="UTQ881" s="204"/>
      <c r="UTR881" s="204"/>
      <c r="UTS881" s="204"/>
      <c r="UTT881" s="204"/>
      <c r="UTU881" s="204"/>
      <c r="UTV881" s="204"/>
      <c r="UTW881" s="204"/>
      <c r="UTX881" s="204"/>
      <c r="UTY881" s="204"/>
      <c r="UTZ881" s="204"/>
      <c r="UUA881" s="204"/>
      <c r="UUB881" s="204"/>
      <c r="UUC881" s="204"/>
      <c r="UUD881" s="204"/>
      <c r="UUE881" s="204"/>
      <c r="UUF881" s="204"/>
      <c r="UUG881" s="204"/>
      <c r="UUH881" s="204"/>
      <c r="UUI881" s="204"/>
      <c r="UUJ881" s="204"/>
      <c r="UUK881" s="204"/>
      <c r="UUL881" s="204"/>
      <c r="UUM881" s="204"/>
      <c r="UUN881" s="204"/>
      <c r="UUO881" s="204"/>
      <c r="UUP881" s="204"/>
      <c r="UUQ881" s="204"/>
      <c r="UUR881" s="204"/>
      <c r="UUS881" s="204"/>
      <c r="UUT881" s="204"/>
      <c r="UUU881" s="204"/>
      <c r="UUV881" s="204"/>
      <c r="UUW881" s="204"/>
      <c r="UUX881" s="204"/>
      <c r="UUY881" s="204"/>
      <c r="UUZ881" s="204"/>
      <c r="UVA881" s="204"/>
      <c r="UVB881" s="204"/>
      <c r="UVC881" s="204"/>
      <c r="UVD881" s="204"/>
      <c r="UVE881" s="204"/>
      <c r="UVF881" s="204"/>
      <c r="UVG881" s="204"/>
      <c r="UVH881" s="204"/>
      <c r="UVI881" s="204"/>
      <c r="UVJ881" s="204"/>
      <c r="UVK881" s="204"/>
      <c r="UVL881" s="204"/>
      <c r="UVM881" s="204"/>
      <c r="UVN881" s="204"/>
      <c r="UVO881" s="204"/>
      <c r="UVP881" s="204"/>
      <c r="UVQ881" s="204"/>
      <c r="UVR881" s="204"/>
      <c r="UVS881" s="204"/>
      <c r="UVT881" s="204"/>
      <c r="UVU881" s="204"/>
      <c r="UVV881" s="204"/>
      <c r="UVW881" s="204"/>
      <c r="UVX881" s="204"/>
      <c r="UVY881" s="204"/>
      <c r="UVZ881" s="204"/>
      <c r="UWA881" s="204"/>
      <c r="UWB881" s="204"/>
      <c r="UWC881" s="204"/>
      <c r="UWD881" s="204"/>
      <c r="UWE881" s="204"/>
      <c r="UWF881" s="204"/>
      <c r="UWG881" s="204"/>
      <c r="UWH881" s="204"/>
      <c r="UWI881" s="204"/>
      <c r="UWJ881" s="204"/>
      <c r="UWK881" s="204"/>
      <c r="UWL881" s="204"/>
      <c r="UWM881" s="204"/>
      <c r="UWN881" s="204"/>
      <c r="UWO881" s="204"/>
      <c r="UWP881" s="204"/>
      <c r="UWQ881" s="204"/>
      <c r="UWR881" s="204"/>
      <c r="UWS881" s="204"/>
      <c r="UWT881" s="204"/>
      <c r="UWU881" s="204"/>
      <c r="UWV881" s="204"/>
      <c r="UWW881" s="204"/>
      <c r="UWX881" s="204"/>
      <c r="UWY881" s="204"/>
      <c r="UWZ881" s="204"/>
      <c r="UXA881" s="204"/>
      <c r="UXB881" s="204"/>
      <c r="UXC881" s="204"/>
      <c r="UXD881" s="204"/>
      <c r="UXE881" s="204"/>
      <c r="UXF881" s="204"/>
      <c r="UXG881" s="204"/>
      <c r="UXH881" s="204"/>
      <c r="UXI881" s="204"/>
      <c r="UXJ881" s="204"/>
      <c r="UXK881" s="204"/>
      <c r="UXL881" s="204"/>
      <c r="UXM881" s="204"/>
      <c r="UXN881" s="204"/>
      <c r="UXO881" s="204"/>
      <c r="UXP881" s="204"/>
      <c r="UXQ881" s="204"/>
      <c r="UXR881" s="204"/>
      <c r="UXS881" s="204"/>
      <c r="UXT881" s="204"/>
      <c r="UXU881" s="204"/>
      <c r="UXV881" s="204"/>
      <c r="UXW881" s="204"/>
      <c r="UXX881" s="204"/>
      <c r="UXY881" s="204"/>
      <c r="UXZ881" s="204"/>
      <c r="UYA881" s="204"/>
      <c r="UYB881" s="204"/>
      <c r="UYC881" s="204"/>
      <c r="UYD881" s="204"/>
      <c r="UYE881" s="204"/>
      <c r="UYF881" s="204"/>
      <c r="UYG881" s="204"/>
      <c r="UYH881" s="204"/>
      <c r="UYI881" s="204"/>
      <c r="UYJ881" s="204"/>
      <c r="UYK881" s="204"/>
      <c r="UYL881" s="204"/>
      <c r="UYM881" s="204"/>
      <c r="UYN881" s="204"/>
      <c r="UYO881" s="204"/>
      <c r="UYP881" s="204"/>
      <c r="UYQ881" s="204"/>
      <c r="UYR881" s="204"/>
      <c r="UYS881" s="204"/>
      <c r="UYT881" s="204"/>
      <c r="UYU881" s="204"/>
      <c r="UYV881" s="204"/>
      <c r="UYW881" s="204"/>
      <c r="UYX881" s="204"/>
      <c r="UYY881" s="204"/>
      <c r="UYZ881" s="204"/>
      <c r="UZA881" s="204"/>
      <c r="UZB881" s="204"/>
      <c r="UZC881" s="204"/>
      <c r="UZD881" s="204"/>
      <c r="UZE881" s="204"/>
      <c r="UZF881" s="204"/>
      <c r="UZG881" s="204"/>
      <c r="UZH881" s="204"/>
      <c r="UZI881" s="204"/>
      <c r="UZJ881" s="204"/>
      <c r="UZK881" s="204"/>
      <c r="UZL881" s="204"/>
      <c r="UZM881" s="204"/>
      <c r="UZN881" s="204"/>
      <c r="UZO881" s="204"/>
      <c r="UZP881" s="204"/>
      <c r="UZQ881" s="204"/>
      <c r="UZR881" s="204"/>
      <c r="UZS881" s="204"/>
      <c r="UZT881" s="204"/>
      <c r="UZU881" s="204"/>
      <c r="UZV881" s="204"/>
      <c r="UZW881" s="204"/>
      <c r="UZX881" s="204"/>
      <c r="UZY881" s="204"/>
      <c r="UZZ881" s="204"/>
      <c r="VAA881" s="204"/>
      <c r="VAB881" s="204"/>
      <c r="VAC881" s="204"/>
      <c r="VAD881" s="204"/>
      <c r="VAE881" s="204"/>
      <c r="VAF881" s="204"/>
      <c r="VAG881" s="204"/>
      <c r="VAH881" s="204"/>
      <c r="VAI881" s="204"/>
      <c r="VAJ881" s="204"/>
      <c r="VAK881" s="204"/>
      <c r="VAL881" s="204"/>
      <c r="VAM881" s="204"/>
      <c r="VAN881" s="204"/>
      <c r="VAO881" s="204"/>
      <c r="VAP881" s="204"/>
      <c r="VAQ881" s="204"/>
      <c r="VAR881" s="204"/>
      <c r="VAS881" s="204"/>
      <c r="VAT881" s="204"/>
      <c r="VAU881" s="204"/>
      <c r="VAV881" s="204"/>
      <c r="VAW881" s="204"/>
      <c r="VAX881" s="204"/>
      <c r="VAY881" s="204"/>
      <c r="VAZ881" s="204"/>
      <c r="VBA881" s="204"/>
      <c r="VBB881" s="204"/>
      <c r="VBC881" s="204"/>
      <c r="VBD881" s="204"/>
      <c r="VBE881" s="204"/>
      <c r="VBF881" s="204"/>
      <c r="VBG881" s="204"/>
      <c r="VBH881" s="204"/>
      <c r="VBI881" s="204"/>
      <c r="VBJ881" s="204"/>
      <c r="VBK881" s="204"/>
      <c r="VBL881" s="204"/>
      <c r="VBM881" s="204"/>
      <c r="VBN881" s="204"/>
      <c r="VBO881" s="204"/>
      <c r="VBP881" s="204"/>
      <c r="VBQ881" s="204"/>
      <c r="VBR881" s="204"/>
      <c r="VBS881" s="204"/>
      <c r="VBT881" s="204"/>
      <c r="VBU881" s="204"/>
      <c r="VBV881" s="204"/>
      <c r="VBW881" s="204"/>
      <c r="VBX881" s="204"/>
      <c r="VBY881" s="204"/>
      <c r="VBZ881" s="204"/>
      <c r="VCA881" s="204"/>
      <c r="VCB881" s="204"/>
      <c r="VCC881" s="204"/>
      <c r="VCD881" s="204"/>
      <c r="VCE881" s="204"/>
      <c r="VCF881" s="204"/>
      <c r="VCG881" s="204"/>
      <c r="VCH881" s="204"/>
      <c r="VCI881" s="204"/>
      <c r="VCJ881" s="204"/>
      <c r="VCK881" s="204"/>
      <c r="VCL881" s="204"/>
      <c r="VCM881" s="204"/>
      <c r="VCN881" s="204"/>
      <c r="VCO881" s="204"/>
      <c r="VCP881" s="204"/>
      <c r="VCQ881" s="204"/>
      <c r="VCR881" s="204"/>
      <c r="VCS881" s="204"/>
      <c r="VCT881" s="204"/>
      <c r="VCU881" s="204"/>
      <c r="VCV881" s="204"/>
      <c r="VCW881" s="204"/>
      <c r="VCX881" s="204"/>
      <c r="VCY881" s="204"/>
      <c r="VCZ881" s="204"/>
      <c r="VDA881" s="204"/>
      <c r="VDB881" s="204"/>
      <c r="VDC881" s="204"/>
      <c r="VDD881" s="204"/>
      <c r="VDE881" s="204"/>
      <c r="VDF881" s="204"/>
      <c r="VDG881" s="204"/>
      <c r="VDH881" s="204"/>
      <c r="VDI881" s="204"/>
      <c r="VDJ881" s="204"/>
      <c r="VDK881" s="204"/>
      <c r="VDL881" s="204"/>
      <c r="VDM881" s="204"/>
      <c r="VDN881" s="204"/>
      <c r="VDO881" s="204"/>
      <c r="VDP881" s="204"/>
      <c r="VDQ881" s="204"/>
      <c r="VDR881" s="204"/>
      <c r="VDS881" s="204"/>
      <c r="VDT881" s="204"/>
      <c r="VDU881" s="204"/>
      <c r="VDV881" s="204"/>
      <c r="VDW881" s="204"/>
      <c r="VDX881" s="204"/>
      <c r="VDY881" s="204"/>
      <c r="VDZ881" s="204"/>
      <c r="VEA881" s="204"/>
      <c r="VEB881" s="204"/>
      <c r="VEC881" s="204"/>
      <c r="VED881" s="204"/>
      <c r="VEE881" s="204"/>
      <c r="VEF881" s="204"/>
      <c r="VEG881" s="204"/>
      <c r="VEH881" s="204"/>
      <c r="VEI881" s="204"/>
      <c r="VEJ881" s="204"/>
      <c r="VEK881" s="204"/>
      <c r="VEL881" s="204"/>
      <c r="VEM881" s="204"/>
      <c r="VEN881" s="204"/>
      <c r="VEO881" s="204"/>
      <c r="VEP881" s="204"/>
      <c r="VEQ881" s="204"/>
      <c r="VER881" s="204"/>
      <c r="VES881" s="204"/>
      <c r="VET881" s="204"/>
      <c r="VEU881" s="204"/>
      <c r="VEV881" s="204"/>
      <c r="VEW881" s="204"/>
      <c r="VEX881" s="204"/>
      <c r="VEY881" s="204"/>
      <c r="VEZ881" s="204"/>
      <c r="VFA881" s="204"/>
      <c r="VFB881" s="204"/>
      <c r="VFC881" s="204"/>
      <c r="VFD881" s="204"/>
      <c r="VFE881" s="204"/>
      <c r="VFF881" s="204"/>
      <c r="VFG881" s="204"/>
      <c r="VFH881" s="204"/>
      <c r="VFI881" s="204"/>
      <c r="VFJ881" s="204"/>
      <c r="VFK881" s="204"/>
      <c r="VFL881" s="204"/>
      <c r="VFM881" s="204"/>
      <c r="VFN881" s="204"/>
      <c r="VFO881" s="204"/>
      <c r="VFP881" s="204"/>
      <c r="VFQ881" s="204"/>
      <c r="VFR881" s="204"/>
      <c r="VFS881" s="204"/>
      <c r="VFT881" s="204"/>
      <c r="VFU881" s="204"/>
      <c r="VFV881" s="204"/>
      <c r="VFW881" s="204"/>
      <c r="VFX881" s="204"/>
      <c r="VFY881" s="204"/>
      <c r="VFZ881" s="204"/>
      <c r="VGA881" s="204"/>
      <c r="VGB881" s="204"/>
      <c r="VGC881" s="204"/>
      <c r="VGD881" s="204"/>
      <c r="VGE881" s="204"/>
      <c r="VGF881" s="204"/>
      <c r="VGG881" s="204"/>
      <c r="VGH881" s="204"/>
      <c r="VGI881" s="204"/>
      <c r="VGJ881" s="204"/>
      <c r="VGK881" s="204"/>
      <c r="VGL881" s="204"/>
      <c r="VGM881" s="204"/>
      <c r="VGN881" s="204"/>
      <c r="VGO881" s="204"/>
      <c r="VGP881" s="204"/>
      <c r="VGQ881" s="204"/>
      <c r="VGR881" s="204"/>
      <c r="VGS881" s="204"/>
      <c r="VGT881" s="204"/>
      <c r="VGU881" s="204"/>
      <c r="VGV881" s="204"/>
      <c r="VGW881" s="204"/>
      <c r="VGX881" s="204"/>
      <c r="VGY881" s="204"/>
      <c r="VGZ881" s="204"/>
      <c r="VHA881" s="204"/>
      <c r="VHB881" s="204"/>
      <c r="VHC881" s="204"/>
      <c r="VHD881" s="204"/>
      <c r="VHE881" s="204"/>
      <c r="VHF881" s="204"/>
      <c r="VHG881" s="204"/>
      <c r="VHH881" s="204"/>
      <c r="VHI881" s="204"/>
      <c r="VHJ881" s="204"/>
      <c r="VHK881" s="204"/>
      <c r="VHL881" s="204"/>
      <c r="VHM881" s="204"/>
      <c r="VHN881" s="204"/>
      <c r="VHO881" s="204"/>
      <c r="VHP881" s="204"/>
      <c r="VHQ881" s="204"/>
      <c r="VHR881" s="204"/>
      <c r="VHS881" s="204"/>
      <c r="VHT881" s="204"/>
      <c r="VHU881" s="204"/>
      <c r="VHV881" s="204"/>
      <c r="VHW881" s="204"/>
      <c r="VHX881" s="204"/>
      <c r="VHY881" s="204"/>
      <c r="VHZ881" s="204"/>
      <c r="VIA881" s="204"/>
      <c r="VIB881" s="204"/>
      <c r="VIC881" s="204"/>
      <c r="VID881" s="204"/>
      <c r="VIE881" s="204"/>
      <c r="VIF881" s="204"/>
      <c r="VIG881" s="204"/>
      <c r="VIH881" s="204"/>
      <c r="VII881" s="204"/>
      <c r="VIJ881" s="204"/>
      <c r="VIK881" s="204"/>
      <c r="VIL881" s="204"/>
      <c r="VIM881" s="204"/>
      <c r="VIN881" s="204"/>
      <c r="VIO881" s="204"/>
      <c r="VIP881" s="204"/>
      <c r="VIQ881" s="204"/>
      <c r="VIR881" s="204"/>
      <c r="VIS881" s="204"/>
      <c r="VIT881" s="204"/>
      <c r="VIU881" s="204"/>
      <c r="VIV881" s="204"/>
      <c r="VIW881" s="204"/>
      <c r="VIX881" s="204"/>
      <c r="VIY881" s="204"/>
      <c r="VIZ881" s="204"/>
      <c r="VJA881" s="204"/>
      <c r="VJB881" s="204"/>
      <c r="VJC881" s="204"/>
      <c r="VJD881" s="204"/>
      <c r="VJE881" s="204"/>
      <c r="VJF881" s="204"/>
      <c r="VJG881" s="204"/>
      <c r="VJH881" s="204"/>
      <c r="VJI881" s="204"/>
      <c r="VJJ881" s="204"/>
      <c r="VJK881" s="204"/>
      <c r="VJL881" s="204"/>
      <c r="VJM881" s="204"/>
      <c r="VJN881" s="204"/>
      <c r="VJO881" s="204"/>
      <c r="VJP881" s="204"/>
      <c r="VJQ881" s="204"/>
      <c r="VJR881" s="204"/>
      <c r="VJS881" s="204"/>
      <c r="VJT881" s="204"/>
      <c r="VJU881" s="204"/>
      <c r="VJV881" s="204"/>
      <c r="VJW881" s="204"/>
      <c r="VJX881" s="204"/>
      <c r="VJY881" s="204"/>
      <c r="VJZ881" s="204"/>
      <c r="VKA881" s="204"/>
      <c r="VKB881" s="204"/>
      <c r="VKC881" s="204"/>
      <c r="VKD881" s="204"/>
      <c r="VKE881" s="204"/>
      <c r="VKF881" s="204"/>
      <c r="VKG881" s="204"/>
      <c r="VKH881" s="204"/>
      <c r="VKI881" s="204"/>
      <c r="VKJ881" s="204"/>
      <c r="VKK881" s="204"/>
      <c r="VKL881" s="204"/>
      <c r="VKM881" s="204"/>
      <c r="VKN881" s="204"/>
      <c r="VKO881" s="204"/>
      <c r="VKP881" s="204"/>
      <c r="VKQ881" s="204"/>
      <c r="VKR881" s="204"/>
      <c r="VKS881" s="204"/>
      <c r="VKT881" s="204"/>
      <c r="VKU881" s="204"/>
      <c r="VKV881" s="204"/>
      <c r="VKW881" s="204"/>
      <c r="VKX881" s="204"/>
      <c r="VKY881" s="204"/>
      <c r="VKZ881" s="204"/>
      <c r="VLA881" s="204"/>
      <c r="VLB881" s="204"/>
      <c r="VLC881" s="204"/>
      <c r="VLD881" s="204"/>
      <c r="VLE881" s="204"/>
      <c r="VLF881" s="204"/>
      <c r="VLG881" s="204"/>
      <c r="VLH881" s="204"/>
      <c r="VLI881" s="204"/>
      <c r="VLJ881" s="204"/>
      <c r="VLK881" s="204"/>
      <c r="VLL881" s="204"/>
      <c r="VLM881" s="204"/>
      <c r="VLN881" s="204"/>
      <c r="VLO881" s="204"/>
      <c r="VLP881" s="204"/>
      <c r="VLQ881" s="204"/>
      <c r="VLR881" s="204"/>
      <c r="VLS881" s="204"/>
      <c r="VLT881" s="204"/>
      <c r="VLU881" s="204"/>
      <c r="VLV881" s="204"/>
      <c r="VLW881" s="204"/>
      <c r="VLX881" s="204"/>
      <c r="VLY881" s="204"/>
      <c r="VLZ881" s="204"/>
      <c r="VMA881" s="204"/>
      <c r="VMB881" s="204"/>
      <c r="VMC881" s="204"/>
      <c r="VMD881" s="204"/>
      <c r="VME881" s="204"/>
      <c r="VMF881" s="204"/>
      <c r="VMG881" s="204"/>
      <c r="VMH881" s="204"/>
      <c r="VMI881" s="204"/>
      <c r="VMJ881" s="204"/>
      <c r="VMK881" s="204"/>
      <c r="VML881" s="204"/>
      <c r="VMM881" s="204"/>
      <c r="VMN881" s="204"/>
      <c r="VMO881" s="204"/>
      <c r="VMP881" s="204"/>
      <c r="VMQ881" s="204"/>
      <c r="VMR881" s="204"/>
      <c r="VMS881" s="204"/>
      <c r="VMT881" s="204"/>
      <c r="VMU881" s="204"/>
      <c r="VMV881" s="204"/>
      <c r="VMW881" s="204"/>
      <c r="VMX881" s="204"/>
      <c r="VMY881" s="204"/>
      <c r="VMZ881" s="204"/>
      <c r="VNA881" s="204"/>
      <c r="VNB881" s="204"/>
      <c r="VNC881" s="204"/>
      <c r="VND881" s="204"/>
      <c r="VNE881" s="204"/>
      <c r="VNF881" s="204"/>
      <c r="VNG881" s="204"/>
      <c r="VNH881" s="204"/>
      <c r="VNI881" s="204"/>
      <c r="VNJ881" s="204"/>
      <c r="VNK881" s="204"/>
      <c r="VNL881" s="204"/>
      <c r="VNM881" s="204"/>
      <c r="VNN881" s="204"/>
      <c r="VNO881" s="204"/>
      <c r="VNP881" s="204"/>
      <c r="VNQ881" s="204"/>
      <c r="VNR881" s="204"/>
      <c r="VNS881" s="204"/>
      <c r="VNT881" s="204"/>
      <c r="VNU881" s="204"/>
      <c r="VNV881" s="204"/>
      <c r="VNW881" s="204"/>
      <c r="VNX881" s="204"/>
      <c r="VNY881" s="204"/>
      <c r="VNZ881" s="204"/>
      <c r="VOA881" s="204"/>
      <c r="VOB881" s="204"/>
      <c r="VOC881" s="204"/>
      <c r="VOD881" s="204"/>
      <c r="VOE881" s="204"/>
      <c r="VOF881" s="204"/>
      <c r="VOG881" s="204"/>
      <c r="VOH881" s="204"/>
      <c r="VOI881" s="204"/>
      <c r="VOJ881" s="204"/>
      <c r="VOK881" s="204"/>
      <c r="VOL881" s="204"/>
      <c r="VOM881" s="204"/>
      <c r="VON881" s="204"/>
      <c r="VOO881" s="204"/>
      <c r="VOP881" s="204"/>
      <c r="VOQ881" s="204"/>
      <c r="VOR881" s="204"/>
      <c r="VOS881" s="204"/>
      <c r="VOT881" s="204"/>
      <c r="VOU881" s="204"/>
      <c r="VOV881" s="204"/>
      <c r="VOW881" s="204"/>
      <c r="VOX881" s="204"/>
      <c r="VOY881" s="204"/>
      <c r="VOZ881" s="204"/>
      <c r="VPA881" s="204"/>
      <c r="VPB881" s="204"/>
      <c r="VPC881" s="204"/>
      <c r="VPD881" s="204"/>
      <c r="VPE881" s="204"/>
      <c r="VPF881" s="204"/>
      <c r="VPG881" s="204"/>
      <c r="VPH881" s="204"/>
      <c r="VPI881" s="204"/>
      <c r="VPJ881" s="204"/>
      <c r="VPK881" s="204"/>
      <c r="VPL881" s="204"/>
      <c r="VPM881" s="204"/>
      <c r="VPN881" s="204"/>
      <c r="VPO881" s="204"/>
      <c r="VPP881" s="204"/>
      <c r="VPQ881" s="204"/>
      <c r="VPR881" s="204"/>
      <c r="VPS881" s="204"/>
      <c r="VPT881" s="204"/>
      <c r="VPU881" s="204"/>
      <c r="VPV881" s="204"/>
      <c r="VPW881" s="204"/>
      <c r="VPX881" s="204"/>
      <c r="VPY881" s="204"/>
      <c r="VPZ881" s="204"/>
      <c r="VQA881" s="204"/>
      <c r="VQB881" s="204"/>
      <c r="VQC881" s="204"/>
      <c r="VQD881" s="204"/>
      <c r="VQE881" s="204"/>
      <c r="VQF881" s="204"/>
      <c r="VQG881" s="204"/>
      <c r="VQH881" s="204"/>
      <c r="VQI881" s="204"/>
      <c r="VQJ881" s="204"/>
      <c r="VQK881" s="204"/>
      <c r="VQL881" s="204"/>
      <c r="VQM881" s="204"/>
      <c r="VQN881" s="204"/>
      <c r="VQO881" s="204"/>
      <c r="VQP881" s="204"/>
      <c r="VQQ881" s="204"/>
      <c r="VQR881" s="204"/>
      <c r="VQS881" s="204"/>
      <c r="VQT881" s="204"/>
      <c r="VQU881" s="204"/>
      <c r="VQV881" s="204"/>
      <c r="VQW881" s="204"/>
      <c r="VQX881" s="204"/>
      <c r="VQY881" s="204"/>
      <c r="VQZ881" s="204"/>
      <c r="VRA881" s="204"/>
      <c r="VRB881" s="204"/>
      <c r="VRC881" s="204"/>
      <c r="VRD881" s="204"/>
      <c r="VRE881" s="204"/>
      <c r="VRF881" s="204"/>
      <c r="VRG881" s="204"/>
      <c r="VRH881" s="204"/>
      <c r="VRI881" s="204"/>
      <c r="VRJ881" s="204"/>
      <c r="VRK881" s="204"/>
      <c r="VRL881" s="204"/>
      <c r="VRM881" s="204"/>
      <c r="VRN881" s="204"/>
      <c r="VRO881" s="204"/>
      <c r="VRP881" s="204"/>
      <c r="VRQ881" s="204"/>
      <c r="VRR881" s="204"/>
      <c r="VRS881" s="204"/>
      <c r="VRT881" s="204"/>
      <c r="VRU881" s="204"/>
      <c r="VRV881" s="204"/>
      <c r="VRW881" s="204"/>
      <c r="VRX881" s="204"/>
      <c r="VRY881" s="204"/>
      <c r="VRZ881" s="204"/>
      <c r="VSA881" s="204"/>
      <c r="VSB881" s="204"/>
      <c r="VSC881" s="204"/>
      <c r="VSD881" s="204"/>
      <c r="VSE881" s="204"/>
      <c r="VSF881" s="204"/>
      <c r="VSG881" s="204"/>
      <c r="VSH881" s="204"/>
      <c r="VSI881" s="204"/>
      <c r="VSJ881" s="204"/>
      <c r="VSK881" s="204"/>
      <c r="VSL881" s="204"/>
      <c r="VSM881" s="204"/>
      <c r="VSN881" s="204"/>
      <c r="VSO881" s="204"/>
      <c r="VSP881" s="204"/>
      <c r="VSQ881" s="204"/>
      <c r="VSR881" s="204"/>
      <c r="VSS881" s="204"/>
      <c r="VST881" s="204"/>
      <c r="VSU881" s="204"/>
      <c r="VSV881" s="204"/>
      <c r="VSW881" s="204"/>
      <c r="VSX881" s="204"/>
      <c r="VSY881" s="204"/>
      <c r="VSZ881" s="204"/>
      <c r="VTA881" s="204"/>
      <c r="VTB881" s="204"/>
      <c r="VTC881" s="204"/>
      <c r="VTD881" s="204"/>
      <c r="VTE881" s="204"/>
      <c r="VTF881" s="204"/>
      <c r="VTG881" s="204"/>
      <c r="VTH881" s="204"/>
      <c r="VTI881" s="204"/>
      <c r="VTJ881" s="204"/>
      <c r="VTK881" s="204"/>
      <c r="VTL881" s="204"/>
      <c r="VTM881" s="204"/>
      <c r="VTN881" s="204"/>
      <c r="VTO881" s="204"/>
      <c r="VTP881" s="204"/>
      <c r="VTQ881" s="204"/>
      <c r="VTR881" s="204"/>
      <c r="VTS881" s="204"/>
      <c r="VTT881" s="204"/>
      <c r="VTU881" s="204"/>
      <c r="VTV881" s="204"/>
      <c r="VTW881" s="204"/>
      <c r="VTX881" s="204"/>
      <c r="VTY881" s="204"/>
      <c r="VTZ881" s="204"/>
      <c r="VUA881" s="204"/>
      <c r="VUB881" s="204"/>
      <c r="VUC881" s="204"/>
      <c r="VUD881" s="204"/>
      <c r="VUE881" s="204"/>
      <c r="VUF881" s="204"/>
      <c r="VUG881" s="204"/>
      <c r="VUH881" s="204"/>
      <c r="VUI881" s="204"/>
      <c r="VUJ881" s="204"/>
      <c r="VUK881" s="204"/>
      <c r="VUL881" s="204"/>
      <c r="VUM881" s="204"/>
      <c r="VUN881" s="204"/>
      <c r="VUO881" s="204"/>
      <c r="VUP881" s="204"/>
      <c r="VUQ881" s="204"/>
      <c r="VUR881" s="204"/>
      <c r="VUS881" s="204"/>
      <c r="VUT881" s="204"/>
      <c r="VUU881" s="204"/>
      <c r="VUV881" s="204"/>
      <c r="VUW881" s="204"/>
      <c r="VUX881" s="204"/>
      <c r="VUY881" s="204"/>
      <c r="VUZ881" s="204"/>
      <c r="VVA881" s="204"/>
      <c r="VVB881" s="204"/>
      <c r="VVC881" s="204"/>
      <c r="VVD881" s="204"/>
      <c r="VVE881" s="204"/>
      <c r="VVF881" s="204"/>
      <c r="VVG881" s="204"/>
      <c r="VVH881" s="204"/>
      <c r="VVI881" s="204"/>
      <c r="VVJ881" s="204"/>
      <c r="VVK881" s="204"/>
      <c r="VVL881" s="204"/>
      <c r="VVM881" s="204"/>
      <c r="VVN881" s="204"/>
      <c r="VVO881" s="204"/>
      <c r="VVP881" s="204"/>
      <c r="VVQ881" s="204"/>
      <c r="VVR881" s="204"/>
      <c r="VVS881" s="204"/>
      <c r="VVT881" s="204"/>
      <c r="VVU881" s="204"/>
      <c r="VVV881" s="204"/>
      <c r="VVW881" s="204"/>
      <c r="VVX881" s="204"/>
      <c r="VVY881" s="204"/>
      <c r="VVZ881" s="204"/>
      <c r="VWA881" s="204"/>
      <c r="VWB881" s="204"/>
      <c r="VWC881" s="204"/>
      <c r="VWD881" s="204"/>
      <c r="VWE881" s="204"/>
      <c r="VWF881" s="204"/>
      <c r="VWG881" s="204"/>
      <c r="VWH881" s="204"/>
      <c r="VWI881" s="204"/>
      <c r="VWJ881" s="204"/>
      <c r="VWK881" s="204"/>
      <c r="VWL881" s="204"/>
      <c r="VWM881" s="204"/>
      <c r="VWN881" s="204"/>
      <c r="VWO881" s="204"/>
      <c r="VWP881" s="204"/>
      <c r="VWQ881" s="204"/>
      <c r="VWR881" s="204"/>
      <c r="VWS881" s="204"/>
      <c r="VWT881" s="204"/>
      <c r="VWU881" s="204"/>
      <c r="VWV881" s="204"/>
      <c r="VWW881" s="204"/>
      <c r="VWX881" s="204"/>
      <c r="VWY881" s="204"/>
      <c r="VWZ881" s="204"/>
      <c r="VXA881" s="204"/>
      <c r="VXB881" s="204"/>
      <c r="VXC881" s="204"/>
      <c r="VXD881" s="204"/>
      <c r="VXE881" s="204"/>
      <c r="VXF881" s="204"/>
      <c r="VXG881" s="204"/>
      <c r="VXH881" s="204"/>
      <c r="VXI881" s="204"/>
      <c r="VXJ881" s="204"/>
      <c r="VXK881" s="204"/>
      <c r="VXL881" s="204"/>
      <c r="VXM881" s="204"/>
      <c r="VXN881" s="204"/>
      <c r="VXO881" s="204"/>
      <c r="VXP881" s="204"/>
      <c r="VXQ881" s="204"/>
      <c r="VXR881" s="204"/>
      <c r="VXS881" s="204"/>
      <c r="VXT881" s="204"/>
      <c r="VXU881" s="204"/>
      <c r="VXV881" s="204"/>
      <c r="VXW881" s="204"/>
      <c r="VXX881" s="204"/>
      <c r="VXY881" s="204"/>
      <c r="VXZ881" s="204"/>
      <c r="VYA881" s="204"/>
      <c r="VYB881" s="204"/>
      <c r="VYC881" s="204"/>
      <c r="VYD881" s="204"/>
      <c r="VYE881" s="204"/>
      <c r="VYF881" s="204"/>
      <c r="VYG881" s="204"/>
      <c r="VYH881" s="204"/>
      <c r="VYI881" s="204"/>
      <c r="VYJ881" s="204"/>
      <c r="VYK881" s="204"/>
      <c r="VYL881" s="204"/>
      <c r="VYM881" s="204"/>
      <c r="VYN881" s="204"/>
      <c r="VYO881" s="204"/>
      <c r="VYP881" s="204"/>
      <c r="VYQ881" s="204"/>
      <c r="VYR881" s="204"/>
      <c r="VYS881" s="204"/>
      <c r="VYT881" s="204"/>
      <c r="VYU881" s="204"/>
      <c r="VYV881" s="204"/>
      <c r="VYW881" s="204"/>
      <c r="VYX881" s="204"/>
      <c r="VYY881" s="204"/>
      <c r="VYZ881" s="204"/>
      <c r="VZA881" s="204"/>
      <c r="VZB881" s="204"/>
      <c r="VZC881" s="204"/>
      <c r="VZD881" s="204"/>
      <c r="VZE881" s="204"/>
      <c r="VZF881" s="204"/>
      <c r="VZG881" s="204"/>
      <c r="VZH881" s="204"/>
      <c r="VZI881" s="204"/>
      <c r="VZJ881" s="204"/>
      <c r="VZK881" s="204"/>
      <c r="VZL881" s="204"/>
      <c r="VZM881" s="204"/>
      <c r="VZN881" s="204"/>
      <c r="VZO881" s="204"/>
      <c r="VZP881" s="204"/>
      <c r="VZQ881" s="204"/>
      <c r="VZR881" s="204"/>
      <c r="VZS881" s="204"/>
      <c r="VZT881" s="204"/>
      <c r="VZU881" s="204"/>
      <c r="VZV881" s="204"/>
      <c r="VZW881" s="204"/>
      <c r="VZX881" s="204"/>
      <c r="VZY881" s="204"/>
      <c r="VZZ881" s="204"/>
      <c r="WAA881" s="204"/>
      <c r="WAB881" s="204"/>
      <c r="WAC881" s="204"/>
      <c r="WAD881" s="204"/>
      <c r="WAE881" s="204"/>
      <c r="WAF881" s="204"/>
      <c r="WAG881" s="204"/>
      <c r="WAH881" s="204"/>
      <c r="WAI881" s="204"/>
      <c r="WAJ881" s="204"/>
      <c r="WAK881" s="204"/>
      <c r="WAL881" s="204"/>
      <c r="WAM881" s="204"/>
      <c r="WAN881" s="204"/>
      <c r="WAO881" s="204"/>
      <c r="WAP881" s="204"/>
      <c r="WAQ881" s="204"/>
      <c r="WAR881" s="204"/>
      <c r="WAS881" s="204"/>
      <c r="WAT881" s="204"/>
      <c r="WAU881" s="204"/>
      <c r="WAV881" s="204"/>
      <c r="WAW881" s="204"/>
      <c r="WAX881" s="204"/>
      <c r="WAY881" s="204"/>
      <c r="WAZ881" s="204"/>
      <c r="WBA881" s="204"/>
      <c r="WBB881" s="204"/>
      <c r="WBC881" s="204"/>
      <c r="WBD881" s="204"/>
      <c r="WBE881" s="204"/>
      <c r="WBF881" s="204"/>
      <c r="WBG881" s="204"/>
      <c r="WBH881" s="204"/>
      <c r="WBI881" s="204"/>
      <c r="WBJ881" s="204"/>
      <c r="WBK881" s="204"/>
      <c r="WBL881" s="204"/>
      <c r="WBM881" s="204"/>
      <c r="WBN881" s="204"/>
      <c r="WBO881" s="204"/>
      <c r="WBP881" s="204"/>
      <c r="WBQ881" s="204"/>
      <c r="WBR881" s="204"/>
      <c r="WBS881" s="204"/>
      <c r="WBT881" s="204"/>
      <c r="WBU881" s="204"/>
      <c r="WBV881" s="204"/>
      <c r="WBW881" s="204"/>
      <c r="WBX881" s="204"/>
      <c r="WBY881" s="204"/>
      <c r="WBZ881" s="204"/>
      <c r="WCA881" s="204"/>
      <c r="WCB881" s="204"/>
      <c r="WCC881" s="204"/>
      <c r="WCD881" s="204"/>
      <c r="WCE881" s="204"/>
      <c r="WCF881" s="204"/>
      <c r="WCG881" s="204"/>
      <c r="WCH881" s="204"/>
      <c r="WCI881" s="204"/>
      <c r="WCJ881" s="204"/>
      <c r="WCK881" s="204"/>
      <c r="WCL881" s="204"/>
      <c r="WCM881" s="204"/>
      <c r="WCN881" s="204"/>
      <c r="WCO881" s="204"/>
      <c r="WCP881" s="204"/>
      <c r="WCQ881" s="204"/>
      <c r="WCR881" s="204"/>
      <c r="WCS881" s="204"/>
      <c r="WCT881" s="204"/>
      <c r="WCU881" s="204"/>
      <c r="WCV881" s="204"/>
      <c r="WCW881" s="204"/>
      <c r="WCX881" s="204"/>
      <c r="WCY881" s="204"/>
      <c r="WCZ881" s="204"/>
      <c r="WDA881" s="204"/>
      <c r="WDB881" s="204"/>
      <c r="WDC881" s="204"/>
      <c r="WDD881" s="204"/>
      <c r="WDE881" s="204"/>
      <c r="WDF881" s="204"/>
      <c r="WDG881" s="204"/>
      <c r="WDH881" s="204"/>
      <c r="WDI881" s="204"/>
      <c r="WDJ881" s="204"/>
      <c r="WDK881" s="204"/>
      <c r="WDL881" s="204"/>
      <c r="WDM881" s="204"/>
      <c r="WDN881" s="204"/>
      <c r="WDO881" s="204"/>
      <c r="WDP881" s="204"/>
      <c r="WDQ881" s="204"/>
      <c r="WDR881" s="204"/>
      <c r="WDS881" s="204"/>
      <c r="WDT881" s="204"/>
      <c r="WDU881" s="204"/>
      <c r="WDV881" s="204"/>
      <c r="WDW881" s="204"/>
      <c r="WDX881" s="204"/>
      <c r="WDY881" s="204"/>
      <c r="WDZ881" s="204"/>
      <c r="WEA881" s="204"/>
      <c r="WEB881" s="204"/>
      <c r="WEC881" s="204"/>
      <c r="WED881" s="204"/>
      <c r="WEE881" s="204"/>
      <c r="WEF881" s="204"/>
      <c r="WEG881" s="204"/>
      <c r="WEH881" s="204"/>
      <c r="WEI881" s="204"/>
      <c r="WEJ881" s="204"/>
      <c r="WEK881" s="204"/>
      <c r="WEL881" s="204"/>
      <c r="WEM881" s="204"/>
      <c r="WEN881" s="204"/>
      <c r="WEO881" s="204"/>
      <c r="WEP881" s="204"/>
      <c r="WEQ881" s="204"/>
      <c r="WER881" s="204"/>
      <c r="WES881" s="204"/>
      <c r="WET881" s="204"/>
      <c r="WEU881" s="204"/>
      <c r="WEV881" s="204"/>
      <c r="WEW881" s="204"/>
      <c r="WEX881" s="204"/>
      <c r="WEY881" s="204"/>
      <c r="WEZ881" s="204"/>
      <c r="WFA881" s="204"/>
      <c r="WFB881" s="204"/>
      <c r="WFC881" s="204"/>
      <c r="WFD881" s="204"/>
      <c r="WFE881" s="204"/>
      <c r="WFF881" s="204"/>
      <c r="WFG881" s="204"/>
      <c r="WFH881" s="204"/>
      <c r="WFI881" s="204"/>
      <c r="WFJ881" s="204"/>
      <c r="WFK881" s="204"/>
      <c r="WFL881" s="204"/>
      <c r="WFM881" s="204"/>
      <c r="WFN881" s="204"/>
      <c r="WFO881" s="204"/>
      <c r="WFP881" s="204"/>
      <c r="WFQ881" s="204"/>
      <c r="WFR881" s="204"/>
      <c r="WFS881" s="204"/>
      <c r="WFT881" s="204"/>
      <c r="WFU881" s="204"/>
      <c r="WFV881" s="204"/>
      <c r="WFW881" s="204"/>
      <c r="WFX881" s="204"/>
      <c r="WFY881" s="204"/>
      <c r="WFZ881" s="204"/>
      <c r="WGA881" s="204"/>
      <c r="WGB881" s="204"/>
      <c r="WGC881" s="204"/>
      <c r="WGD881" s="204"/>
      <c r="WGE881" s="204"/>
      <c r="WGF881" s="204"/>
      <c r="WGG881" s="204"/>
      <c r="WGH881" s="204"/>
      <c r="WGI881" s="204"/>
      <c r="WGJ881" s="204"/>
      <c r="WGK881" s="204"/>
      <c r="WGL881" s="204"/>
      <c r="WGM881" s="204"/>
      <c r="WGN881" s="204"/>
      <c r="WGO881" s="204"/>
      <c r="WGP881" s="204"/>
      <c r="WGQ881" s="204"/>
      <c r="WGR881" s="204"/>
      <c r="WGS881" s="204"/>
      <c r="WGT881" s="204"/>
      <c r="WGU881" s="204"/>
      <c r="WGV881" s="204"/>
      <c r="WGW881" s="204"/>
      <c r="WGX881" s="204"/>
      <c r="WGY881" s="204"/>
      <c r="WGZ881" s="204"/>
      <c r="WHA881" s="204"/>
      <c r="WHB881" s="204"/>
      <c r="WHC881" s="204"/>
      <c r="WHD881" s="204"/>
      <c r="WHE881" s="204"/>
      <c r="WHF881" s="204"/>
      <c r="WHG881" s="204"/>
      <c r="WHH881" s="204"/>
      <c r="WHI881" s="204"/>
      <c r="WHJ881" s="204"/>
      <c r="WHK881" s="204"/>
      <c r="WHL881" s="204"/>
      <c r="WHM881" s="204"/>
      <c r="WHN881" s="204"/>
      <c r="WHO881" s="204"/>
      <c r="WHP881" s="204"/>
      <c r="WHQ881" s="204"/>
      <c r="WHR881" s="204"/>
      <c r="WHS881" s="204"/>
      <c r="WHT881" s="204"/>
      <c r="WHU881" s="204"/>
      <c r="WHV881" s="204"/>
      <c r="WHW881" s="204"/>
      <c r="WHX881" s="204"/>
      <c r="WHY881" s="204"/>
      <c r="WHZ881" s="204"/>
      <c r="WIA881" s="204"/>
      <c r="WIB881" s="204"/>
      <c r="WIC881" s="204"/>
      <c r="WID881" s="204"/>
      <c r="WIE881" s="204"/>
      <c r="WIF881" s="204"/>
      <c r="WIG881" s="204"/>
      <c r="WIH881" s="204"/>
      <c r="WII881" s="204"/>
      <c r="WIJ881" s="204"/>
      <c r="WIK881" s="204"/>
      <c r="WIL881" s="204"/>
      <c r="WIM881" s="204"/>
      <c r="WIN881" s="204"/>
      <c r="WIO881" s="204"/>
      <c r="WIP881" s="204"/>
      <c r="WIQ881" s="204"/>
      <c r="WIR881" s="204"/>
      <c r="WIS881" s="204"/>
      <c r="WIT881" s="204"/>
      <c r="WIU881" s="204"/>
      <c r="WIV881" s="204"/>
      <c r="WIW881" s="204"/>
      <c r="WIX881" s="204"/>
      <c r="WIY881" s="204"/>
      <c r="WIZ881" s="204"/>
      <c r="WJA881" s="204"/>
      <c r="WJB881" s="204"/>
      <c r="WJC881" s="204"/>
      <c r="WJD881" s="204"/>
      <c r="WJE881" s="204"/>
      <c r="WJF881" s="204"/>
      <c r="WJG881" s="204"/>
      <c r="WJH881" s="204"/>
      <c r="WJI881" s="204"/>
      <c r="WJJ881" s="204"/>
      <c r="WJK881" s="204"/>
      <c r="WJL881" s="204"/>
      <c r="WJM881" s="204"/>
      <c r="WJN881" s="204"/>
      <c r="WJO881" s="204"/>
      <c r="WJP881" s="204"/>
      <c r="WJQ881" s="204"/>
      <c r="WJR881" s="204"/>
      <c r="WJS881" s="204"/>
      <c r="WJT881" s="204"/>
      <c r="WJU881" s="204"/>
      <c r="WJV881" s="204"/>
      <c r="WJW881" s="204"/>
      <c r="WJX881" s="204"/>
      <c r="WJY881" s="204"/>
      <c r="WJZ881" s="204"/>
      <c r="WKA881" s="204"/>
      <c r="WKB881" s="204"/>
      <c r="WKC881" s="204"/>
      <c r="WKD881" s="204"/>
      <c r="WKE881" s="204"/>
      <c r="WKF881" s="204"/>
      <c r="WKG881" s="204"/>
      <c r="WKH881" s="204"/>
      <c r="WKI881" s="204"/>
      <c r="WKJ881" s="204"/>
      <c r="WKK881" s="204"/>
      <c r="WKL881" s="204"/>
      <c r="WKM881" s="204"/>
      <c r="WKN881" s="204"/>
      <c r="WKO881" s="204"/>
      <c r="WKP881" s="204"/>
      <c r="WKQ881" s="204"/>
      <c r="WKR881" s="204"/>
      <c r="WKS881" s="204"/>
      <c r="WKT881" s="204"/>
      <c r="WKU881" s="204"/>
      <c r="WKV881" s="204"/>
      <c r="WKW881" s="204"/>
      <c r="WKX881" s="204"/>
      <c r="WKY881" s="204"/>
      <c r="WKZ881" s="204"/>
      <c r="WLA881" s="204"/>
      <c r="WLB881" s="204"/>
      <c r="WLC881" s="204"/>
      <c r="WLD881" s="204"/>
      <c r="WLE881" s="204"/>
      <c r="WLF881" s="204"/>
      <c r="WLG881" s="204"/>
      <c r="WLH881" s="204"/>
      <c r="WLI881" s="204"/>
      <c r="WLJ881" s="204"/>
      <c r="WLK881" s="204"/>
      <c r="WLL881" s="204"/>
      <c r="WLM881" s="204"/>
      <c r="WLN881" s="204"/>
      <c r="WLO881" s="204"/>
      <c r="WLP881" s="204"/>
      <c r="WLQ881" s="204"/>
      <c r="WLR881" s="204"/>
      <c r="WLS881" s="204"/>
      <c r="WLT881" s="204"/>
      <c r="WLU881" s="204"/>
      <c r="WLV881" s="204"/>
      <c r="WLW881" s="204"/>
      <c r="WLX881" s="204"/>
      <c r="WLY881" s="204"/>
      <c r="WLZ881" s="204"/>
      <c r="WMA881" s="204"/>
      <c r="WMB881" s="204"/>
      <c r="WMC881" s="204"/>
      <c r="WMD881" s="204"/>
      <c r="WME881" s="204"/>
      <c r="WMF881" s="204"/>
      <c r="WMG881" s="204"/>
      <c r="WMH881" s="204"/>
      <c r="WMI881" s="204"/>
      <c r="WMJ881" s="204"/>
      <c r="WMK881" s="204"/>
      <c r="WML881" s="204"/>
      <c r="WMM881" s="204"/>
      <c r="WMN881" s="204"/>
      <c r="WMO881" s="204"/>
      <c r="WMP881" s="204"/>
      <c r="WMQ881" s="204"/>
      <c r="WMR881" s="204"/>
      <c r="WMS881" s="204"/>
      <c r="WMT881" s="204"/>
      <c r="WMU881" s="204"/>
      <c r="WMV881" s="204"/>
      <c r="WMW881" s="204"/>
      <c r="WMX881" s="204"/>
      <c r="WMY881" s="204"/>
      <c r="WMZ881" s="204"/>
      <c r="WNA881" s="204"/>
      <c r="WNB881" s="204"/>
      <c r="WNC881" s="204"/>
      <c r="WND881" s="204"/>
      <c r="WNE881" s="204"/>
      <c r="WNF881" s="204"/>
      <c r="WNG881" s="204"/>
      <c r="WNH881" s="204"/>
      <c r="WNI881" s="204"/>
      <c r="WNJ881" s="204"/>
      <c r="WNK881" s="204"/>
      <c r="WNL881" s="204"/>
      <c r="WNM881" s="204"/>
      <c r="WNN881" s="204"/>
      <c r="WNO881" s="204"/>
      <c r="WNP881" s="204"/>
      <c r="WNQ881" s="204"/>
      <c r="WNR881" s="204"/>
      <c r="WNS881" s="204"/>
      <c r="WNT881" s="204"/>
      <c r="WNU881" s="204"/>
      <c r="WNV881" s="204"/>
      <c r="WNW881" s="204"/>
      <c r="WNX881" s="204"/>
      <c r="WNY881" s="204"/>
      <c r="WNZ881" s="204"/>
      <c r="WOA881" s="204"/>
      <c r="WOB881" s="204"/>
      <c r="WOC881" s="204"/>
      <c r="WOD881" s="204"/>
      <c r="WOE881" s="204"/>
      <c r="WOF881" s="204"/>
      <c r="WOG881" s="204"/>
      <c r="WOH881" s="204"/>
      <c r="WOI881" s="204"/>
      <c r="WOJ881" s="204"/>
      <c r="WOK881" s="204"/>
      <c r="WOL881" s="204"/>
      <c r="WOM881" s="204"/>
      <c r="WON881" s="204"/>
      <c r="WOO881" s="204"/>
      <c r="WOP881" s="204"/>
      <c r="WOQ881" s="204"/>
      <c r="WOR881" s="204"/>
      <c r="WOS881" s="204"/>
      <c r="WOT881" s="204"/>
      <c r="WOU881" s="204"/>
      <c r="WOV881" s="204"/>
      <c r="WOW881" s="204"/>
      <c r="WOX881" s="204"/>
      <c r="WOY881" s="204"/>
      <c r="WOZ881" s="204"/>
      <c r="WPA881" s="204"/>
      <c r="WPB881" s="204"/>
      <c r="WPC881" s="204"/>
      <c r="WPD881" s="204"/>
      <c r="WPE881" s="204"/>
      <c r="WPF881" s="204"/>
      <c r="WPG881" s="204"/>
      <c r="WPH881" s="204"/>
      <c r="WPI881" s="204"/>
      <c r="WPJ881" s="204"/>
      <c r="WPK881" s="204"/>
      <c r="WPL881" s="204"/>
      <c r="WPM881" s="204"/>
      <c r="WPN881" s="204"/>
      <c r="WPO881" s="204"/>
      <c r="WPP881" s="204"/>
      <c r="WPQ881" s="204"/>
      <c r="WPR881" s="204"/>
      <c r="WPS881" s="204"/>
      <c r="WPT881" s="204"/>
      <c r="WPU881" s="204"/>
      <c r="WPV881" s="204"/>
      <c r="WPW881" s="204"/>
      <c r="WPX881" s="204"/>
      <c r="WPY881" s="204"/>
      <c r="WPZ881" s="204"/>
      <c r="WQA881" s="204"/>
      <c r="WQB881" s="204"/>
      <c r="WQC881" s="204"/>
      <c r="WQD881" s="204"/>
      <c r="WQE881" s="204"/>
      <c r="WQF881" s="204"/>
      <c r="WQG881" s="204"/>
      <c r="WQH881" s="204"/>
      <c r="WQI881" s="204"/>
      <c r="WQJ881" s="204"/>
      <c r="WQK881" s="204"/>
      <c r="WQL881" s="204"/>
      <c r="WQM881" s="204"/>
      <c r="WQN881" s="204"/>
      <c r="WQO881" s="204"/>
      <c r="WQP881" s="204"/>
      <c r="WQQ881" s="204"/>
      <c r="WQR881" s="204"/>
      <c r="WQS881" s="204"/>
      <c r="WQT881" s="204"/>
      <c r="WQU881" s="204"/>
      <c r="WQV881" s="204"/>
      <c r="WQW881" s="204"/>
      <c r="WQX881" s="204"/>
      <c r="WQY881" s="204"/>
      <c r="WQZ881" s="204"/>
      <c r="WRA881" s="204"/>
      <c r="WRB881" s="204"/>
      <c r="WRC881" s="204"/>
      <c r="WRD881" s="204"/>
      <c r="WRE881" s="204"/>
      <c r="WRF881" s="204"/>
      <c r="WRG881" s="204"/>
      <c r="WRH881" s="204"/>
      <c r="WRI881" s="204"/>
      <c r="WRJ881" s="204"/>
      <c r="WRK881" s="204"/>
      <c r="WRL881" s="204"/>
      <c r="WRM881" s="204"/>
      <c r="WRN881" s="204"/>
      <c r="WRO881" s="204"/>
      <c r="WRP881" s="204"/>
      <c r="WRQ881" s="204"/>
      <c r="WRR881" s="204"/>
      <c r="WRS881" s="204"/>
      <c r="WRT881" s="204"/>
      <c r="WRU881" s="204"/>
      <c r="WRV881" s="204"/>
      <c r="WRW881" s="204"/>
      <c r="WRX881" s="204"/>
      <c r="WRY881" s="204"/>
      <c r="WRZ881" s="204"/>
      <c r="WSA881" s="204"/>
      <c r="WSB881" s="204"/>
      <c r="WSC881" s="204"/>
      <c r="WSD881" s="204"/>
      <c r="WSE881" s="204"/>
      <c r="WSF881" s="204"/>
      <c r="WSG881" s="204"/>
      <c r="WSH881" s="204"/>
      <c r="WSI881" s="204"/>
      <c r="WSJ881" s="204"/>
      <c r="WSK881" s="204"/>
      <c r="WSL881" s="204"/>
      <c r="WSM881" s="204"/>
      <c r="WSN881" s="204"/>
      <c r="WSO881" s="204"/>
      <c r="WSP881" s="204"/>
      <c r="WSQ881" s="204"/>
      <c r="WSR881" s="204"/>
      <c r="WSS881" s="204"/>
      <c r="WST881" s="204"/>
      <c r="WSU881" s="204"/>
      <c r="WSV881" s="204"/>
      <c r="WSW881" s="204"/>
      <c r="WSX881" s="204"/>
      <c r="WSY881" s="204"/>
      <c r="WSZ881" s="204"/>
      <c r="WTA881" s="204"/>
      <c r="WTB881" s="204"/>
      <c r="WTC881" s="204"/>
      <c r="WTD881" s="204"/>
      <c r="WTE881" s="204"/>
      <c r="WTF881" s="204"/>
      <c r="WTG881" s="204"/>
      <c r="WTH881" s="204"/>
      <c r="WTI881" s="204"/>
      <c r="WTJ881" s="204"/>
      <c r="WTK881" s="204"/>
      <c r="WTL881" s="204"/>
      <c r="WTM881" s="204"/>
      <c r="WTN881" s="204"/>
      <c r="WTO881" s="204"/>
      <c r="WTP881" s="204"/>
      <c r="WTQ881" s="204"/>
      <c r="WTR881" s="204"/>
      <c r="WTS881" s="204"/>
      <c r="WTT881" s="204"/>
      <c r="WTU881" s="204"/>
      <c r="WTV881" s="204"/>
      <c r="WTW881" s="204"/>
      <c r="WTX881" s="204"/>
      <c r="WTY881" s="204"/>
      <c r="WTZ881" s="204"/>
      <c r="WUA881" s="204"/>
      <c r="WUB881" s="204"/>
      <c r="WUC881" s="204"/>
      <c r="WUD881" s="204"/>
      <c r="WUE881" s="204"/>
      <c r="WUF881" s="204"/>
      <c r="WUG881" s="204"/>
      <c r="WUH881" s="204"/>
      <c r="WUI881" s="204"/>
      <c r="WUJ881" s="204"/>
      <c r="WUK881" s="204"/>
      <c r="WUL881" s="204"/>
      <c r="WUM881" s="204"/>
      <c r="WUN881" s="204"/>
      <c r="WUO881" s="204"/>
      <c r="WUP881" s="204"/>
      <c r="WUQ881" s="204"/>
      <c r="WUR881" s="204"/>
      <c r="WUS881" s="204"/>
      <c r="WUT881" s="204"/>
      <c r="WUU881" s="204"/>
      <c r="WUV881" s="204"/>
      <c r="WUW881" s="204"/>
      <c r="WUX881" s="204"/>
      <c r="WUY881" s="204"/>
      <c r="WUZ881" s="204"/>
      <c r="WVA881" s="204"/>
      <c r="WVB881" s="204"/>
      <c r="WVC881" s="204"/>
      <c r="WVD881" s="204"/>
      <c r="WVE881" s="204"/>
      <c r="WVF881" s="204"/>
      <c r="WVG881" s="204"/>
      <c r="WVH881" s="204"/>
      <c r="WVI881" s="204"/>
      <c r="WVJ881" s="204"/>
      <c r="WVK881" s="204"/>
      <c r="WVL881" s="204"/>
      <c r="WVM881" s="204"/>
      <c r="WVN881" s="204"/>
      <c r="WVO881" s="204"/>
      <c r="WVP881" s="204"/>
      <c r="WVQ881" s="204"/>
      <c r="WVR881" s="204"/>
      <c r="WVS881" s="204"/>
      <c r="WVT881" s="204"/>
      <c r="WVU881" s="204"/>
      <c r="WVV881" s="204"/>
      <c r="WVW881" s="204"/>
      <c r="WVX881" s="204"/>
      <c r="WVY881" s="204"/>
      <c r="WVZ881" s="204"/>
      <c r="WWA881" s="204"/>
      <c r="WWB881" s="204"/>
      <c r="WWC881" s="204"/>
      <c r="WWD881" s="204"/>
      <c r="WWE881" s="204"/>
      <c r="WWF881" s="204"/>
      <c r="WWG881" s="204"/>
      <c r="WWH881" s="204"/>
      <c r="WWI881" s="204"/>
      <c r="WWJ881" s="204"/>
      <c r="WWK881" s="204"/>
      <c r="WWL881" s="204"/>
      <c r="WWM881" s="204"/>
      <c r="WWN881" s="204"/>
      <c r="WWO881" s="204"/>
      <c r="WWP881" s="204"/>
      <c r="WWQ881" s="204"/>
      <c r="WWR881" s="204"/>
      <c r="WWS881" s="204"/>
      <c r="WWT881" s="204"/>
      <c r="WWU881" s="204"/>
      <c r="WWV881" s="204"/>
      <c r="WWW881" s="204"/>
      <c r="WWX881" s="204"/>
      <c r="WWY881" s="204"/>
      <c r="WWZ881" s="204"/>
      <c r="WXA881" s="204"/>
      <c r="WXB881" s="204"/>
      <c r="WXC881" s="204"/>
      <c r="WXD881" s="204"/>
      <c r="WXE881" s="204"/>
      <c r="WXF881" s="204"/>
      <c r="WXG881" s="204"/>
      <c r="WXH881" s="204"/>
      <c r="WXI881" s="204"/>
      <c r="WXJ881" s="204"/>
      <c r="WXK881" s="204"/>
      <c r="WXL881" s="204"/>
      <c r="WXM881" s="204"/>
      <c r="WXN881" s="204"/>
      <c r="WXO881" s="204"/>
      <c r="WXP881" s="204"/>
      <c r="WXQ881" s="204"/>
      <c r="WXR881" s="204"/>
      <c r="WXS881" s="204"/>
      <c r="WXT881" s="204"/>
      <c r="WXU881" s="204"/>
      <c r="WXV881" s="204"/>
      <c r="WXW881" s="204"/>
      <c r="WXX881" s="204"/>
      <c r="WXY881" s="204"/>
      <c r="WXZ881" s="204"/>
      <c r="WYA881" s="204"/>
      <c r="WYB881" s="204"/>
      <c r="WYC881" s="204"/>
      <c r="WYD881" s="204"/>
      <c r="WYE881" s="204"/>
      <c r="WYF881" s="204"/>
      <c r="WYG881" s="204"/>
      <c r="WYH881" s="204"/>
      <c r="WYI881" s="204"/>
      <c r="WYJ881" s="204"/>
      <c r="WYK881" s="204"/>
      <c r="WYL881" s="204"/>
      <c r="WYM881" s="204"/>
      <c r="WYN881" s="204"/>
      <c r="WYO881" s="204"/>
      <c r="WYP881" s="204"/>
      <c r="WYQ881" s="204"/>
      <c r="WYR881" s="204"/>
      <c r="WYS881" s="204"/>
      <c r="WYT881" s="204"/>
      <c r="WYU881" s="204"/>
      <c r="WYV881" s="204"/>
      <c r="WYW881" s="204"/>
      <c r="WYX881" s="204"/>
      <c r="WYY881" s="204"/>
      <c r="WYZ881" s="204"/>
      <c r="WZA881" s="204"/>
      <c r="WZB881" s="204"/>
      <c r="WZC881" s="204"/>
      <c r="WZD881" s="204"/>
      <c r="WZE881" s="204"/>
      <c r="WZF881" s="204"/>
      <c r="WZG881" s="204"/>
      <c r="WZH881" s="204"/>
      <c r="WZI881" s="204"/>
      <c r="WZJ881" s="204"/>
      <c r="WZK881" s="204"/>
      <c r="WZL881" s="204"/>
      <c r="WZM881" s="204"/>
      <c r="WZN881" s="204"/>
      <c r="WZO881" s="204"/>
      <c r="WZP881" s="204"/>
      <c r="WZQ881" s="204"/>
      <c r="WZR881" s="204"/>
      <c r="WZS881" s="204"/>
      <c r="WZT881" s="204"/>
      <c r="WZU881" s="204"/>
      <c r="WZV881" s="204"/>
      <c r="WZW881" s="204"/>
      <c r="WZX881" s="204"/>
      <c r="WZY881" s="204"/>
      <c r="WZZ881" s="204"/>
      <c r="XAA881" s="204"/>
      <c r="XAB881" s="204"/>
      <c r="XAC881" s="204"/>
      <c r="XAD881" s="204"/>
      <c r="XAE881" s="204"/>
      <c r="XAF881" s="204"/>
      <c r="XAG881" s="204"/>
      <c r="XAH881" s="204"/>
      <c r="XAI881" s="204"/>
      <c r="XAJ881" s="204"/>
      <c r="XAK881" s="204"/>
      <c r="XAL881" s="204"/>
      <c r="XAM881" s="204"/>
      <c r="XAN881" s="204"/>
      <c r="XAO881" s="204"/>
      <c r="XAP881" s="204"/>
      <c r="XAQ881" s="204"/>
      <c r="XAR881" s="204"/>
      <c r="XAS881" s="204"/>
      <c r="XAT881" s="204"/>
      <c r="XAU881" s="204"/>
      <c r="XAV881" s="204"/>
      <c r="XAW881" s="204"/>
      <c r="XAX881" s="204"/>
      <c r="XAY881" s="204"/>
      <c r="XAZ881" s="204"/>
      <c r="XBA881" s="204"/>
      <c r="XBB881" s="204"/>
      <c r="XBC881" s="204"/>
      <c r="XBD881" s="204"/>
      <c r="XBE881" s="204"/>
      <c r="XBF881" s="204"/>
      <c r="XBG881" s="204"/>
      <c r="XBH881" s="204"/>
      <c r="XBI881" s="204"/>
      <c r="XBJ881" s="204"/>
      <c r="XBK881" s="204"/>
      <c r="XBL881" s="204"/>
      <c r="XBM881" s="204"/>
      <c r="XBN881" s="204"/>
      <c r="XBO881" s="204"/>
      <c r="XBP881" s="204"/>
      <c r="XBQ881" s="204"/>
      <c r="XBR881" s="204"/>
      <c r="XBS881" s="204"/>
      <c r="XBT881" s="204"/>
      <c r="XBU881" s="204"/>
      <c r="XBV881" s="204"/>
      <c r="XBW881" s="204"/>
      <c r="XBX881" s="204"/>
      <c r="XBY881" s="204"/>
      <c r="XBZ881" s="204"/>
      <c r="XCA881" s="204"/>
      <c r="XCB881" s="204"/>
      <c r="XCC881" s="204"/>
      <c r="XCD881" s="204"/>
      <c r="XCE881" s="204"/>
      <c r="XCF881" s="204"/>
      <c r="XCG881" s="204"/>
      <c r="XCH881" s="204"/>
      <c r="XCI881" s="204"/>
      <c r="XCJ881" s="204"/>
      <c r="XCK881" s="204"/>
      <c r="XCL881" s="204"/>
      <c r="XCM881" s="204"/>
      <c r="XCN881" s="204"/>
      <c r="XCO881" s="204"/>
      <c r="XCP881" s="204"/>
      <c r="XCQ881" s="204"/>
      <c r="XCR881" s="204"/>
      <c r="XCS881" s="204"/>
      <c r="XCT881" s="204"/>
      <c r="XCU881" s="204"/>
      <c r="XCV881" s="204"/>
      <c r="XCW881" s="204"/>
      <c r="XCX881" s="204"/>
      <c r="XCY881" s="204"/>
      <c r="XCZ881" s="204"/>
      <c r="XDA881" s="204"/>
      <c r="XDB881" s="204"/>
      <c r="XDC881" s="204"/>
      <c r="XDD881" s="204"/>
      <c r="XDE881" s="204"/>
      <c r="XDF881" s="204"/>
      <c r="XDG881" s="204"/>
      <c r="XDH881" s="204"/>
      <c r="XDI881" s="204"/>
      <c r="XDJ881" s="204"/>
      <c r="XDK881" s="204"/>
      <c r="XDL881" s="204"/>
      <c r="XDM881" s="204"/>
      <c r="XDN881" s="204"/>
      <c r="XDO881" s="204"/>
      <c r="XDP881" s="204"/>
      <c r="XDQ881" s="204"/>
      <c r="XDR881" s="204"/>
      <c r="XDS881" s="204"/>
      <c r="XDT881" s="204"/>
      <c r="XDU881" s="204"/>
      <c r="XDV881" s="204"/>
      <c r="XDW881" s="204"/>
      <c r="XDX881" s="204"/>
      <c r="XDY881" s="204"/>
      <c r="XDZ881" s="204"/>
      <c r="XEA881" s="204"/>
      <c r="XEB881" s="204"/>
      <c r="XEC881" s="204"/>
      <c r="XED881" s="204"/>
      <c r="XEE881" s="204"/>
      <c r="XEF881" s="204"/>
      <c r="XEG881" s="204"/>
      <c r="XEH881" s="204"/>
      <c r="XEI881" s="204"/>
      <c r="XEJ881" s="204"/>
      <c r="XEK881" s="204"/>
      <c r="XEL881" s="204"/>
      <c r="XEM881" s="204"/>
      <c r="XEN881" s="204"/>
      <c r="XEO881" s="204"/>
      <c r="XEP881" s="204"/>
      <c r="XEQ881" s="204"/>
      <c r="XER881" s="204"/>
      <c r="XES881" s="204"/>
      <c r="XET881" s="204"/>
      <c r="XEU881" s="204"/>
      <c r="XEV881" s="204"/>
      <c r="XEW881" s="204"/>
      <c r="XEX881" s="204"/>
      <c r="XEY881" s="204"/>
      <c r="XEZ881" s="204"/>
      <c r="XFA881" s="204"/>
      <c r="XFB881" s="204"/>
    </row>
    <row r="882" spans="1:16382">
      <c r="A882" s="71" t="s">
        <v>608</v>
      </c>
      <c r="B882" s="71"/>
      <c r="C882" s="71"/>
      <c r="D882" s="71"/>
      <c r="E882" s="75" t="s">
        <v>610</v>
      </c>
      <c r="F882" s="421" t="s">
        <v>476</v>
      </c>
      <c r="G882" s="428"/>
      <c r="H882" s="206" t="s">
        <v>612</v>
      </c>
      <c r="I882" s="234" t="s">
        <v>30</v>
      </c>
      <c r="J882" s="207" t="s">
        <v>613</v>
      </c>
      <c r="K882" s="332">
        <v>40</v>
      </c>
      <c r="L882" s="425"/>
      <c r="M882" s="424">
        <f>L882*K882</f>
        <v>0</v>
      </c>
      <c r="O882" s="142"/>
      <c r="Q882" s="471"/>
      <c r="R882" s="204"/>
      <c r="S882" s="204"/>
      <c r="T882" s="204"/>
      <c r="U882" s="204"/>
      <c r="V882" s="204"/>
      <c r="W882" s="204"/>
      <c r="X882" s="204"/>
      <c r="Y882" s="204"/>
      <c r="Z882" s="204"/>
      <c r="AA882" s="204"/>
      <c r="AB882" s="204"/>
      <c r="AC882" s="204"/>
      <c r="AD882" s="204"/>
      <c r="AE882" s="204"/>
      <c r="AF882" s="204"/>
      <c r="AG882" s="204"/>
      <c r="AH882" s="204"/>
      <c r="AI882" s="204"/>
      <c r="AJ882" s="204"/>
      <c r="AK882" s="204"/>
      <c r="AL882" s="204"/>
      <c r="AM882" s="204"/>
      <c r="AN882" s="204"/>
      <c r="AO882" s="204"/>
      <c r="AP882" s="204"/>
      <c r="AQ882" s="204"/>
      <c r="AR882" s="204"/>
      <c r="AS882" s="204"/>
      <c r="AT882" s="204"/>
      <c r="AU882" s="204"/>
      <c r="AV882" s="204"/>
      <c r="AW882" s="204"/>
      <c r="AX882" s="204"/>
      <c r="AY882" s="204"/>
      <c r="AZ882" s="204"/>
      <c r="BA882" s="204"/>
      <c r="BB882" s="204"/>
      <c r="BC882" s="204"/>
      <c r="BD882" s="204"/>
      <c r="BE882" s="204"/>
      <c r="BF882" s="204"/>
      <c r="BG882" s="204"/>
      <c r="BH882" s="204"/>
      <c r="BI882" s="204"/>
      <c r="BJ882" s="204"/>
      <c r="BK882" s="204"/>
      <c r="BL882" s="204"/>
      <c r="BM882" s="204"/>
      <c r="BN882" s="204"/>
      <c r="BO882" s="204"/>
      <c r="BP882" s="204"/>
      <c r="BQ882" s="204"/>
      <c r="BR882" s="204"/>
      <c r="BS882" s="204"/>
      <c r="BT882" s="204"/>
      <c r="BU882" s="204"/>
      <c r="BV882" s="204"/>
      <c r="BW882" s="204"/>
      <c r="BX882" s="204"/>
      <c r="BY882" s="204"/>
      <c r="BZ882" s="204"/>
      <c r="CA882" s="204"/>
      <c r="CB882" s="204"/>
      <c r="CC882" s="204"/>
      <c r="CD882" s="204"/>
      <c r="CE882" s="204"/>
      <c r="CF882" s="204"/>
      <c r="CG882" s="204"/>
      <c r="CH882" s="204"/>
      <c r="CI882" s="204"/>
      <c r="CJ882" s="204"/>
      <c r="CK882" s="204"/>
      <c r="CL882" s="204"/>
      <c r="CM882" s="204"/>
      <c r="CN882" s="204"/>
      <c r="CO882" s="204"/>
      <c r="CP882" s="204"/>
      <c r="CQ882" s="204"/>
      <c r="CR882" s="204"/>
      <c r="CS882" s="204"/>
      <c r="CT882" s="204"/>
      <c r="CU882" s="204"/>
      <c r="CV882" s="204"/>
      <c r="CW882" s="204"/>
      <c r="CX882" s="204"/>
      <c r="CY882" s="204"/>
      <c r="CZ882" s="204"/>
      <c r="DA882" s="204"/>
      <c r="DB882" s="204"/>
      <c r="DC882" s="204"/>
      <c r="DD882" s="204"/>
      <c r="DE882" s="204"/>
      <c r="DF882" s="204"/>
      <c r="DG882" s="204"/>
      <c r="DH882" s="204"/>
      <c r="DI882" s="204"/>
      <c r="DJ882" s="204"/>
      <c r="DK882" s="204"/>
      <c r="DL882" s="204"/>
      <c r="DM882" s="204"/>
      <c r="DN882" s="204"/>
      <c r="DO882" s="204"/>
      <c r="DP882" s="204"/>
      <c r="DQ882" s="204"/>
      <c r="DR882" s="204"/>
      <c r="DS882" s="204"/>
      <c r="DT882" s="204"/>
      <c r="DU882" s="204"/>
      <c r="DV882" s="204"/>
      <c r="DW882" s="204"/>
      <c r="DX882" s="204"/>
      <c r="DY882" s="204"/>
      <c r="DZ882" s="204"/>
      <c r="EA882" s="204"/>
      <c r="EB882" s="204"/>
      <c r="EC882" s="204"/>
      <c r="ED882" s="204"/>
      <c r="EE882" s="204"/>
      <c r="EF882" s="204"/>
      <c r="EG882" s="204"/>
      <c r="EH882" s="204"/>
      <c r="EI882" s="204"/>
      <c r="EJ882" s="204"/>
      <c r="EK882" s="204"/>
      <c r="EL882" s="204"/>
      <c r="EM882" s="204"/>
      <c r="EN882" s="204"/>
      <c r="EO882" s="204"/>
      <c r="EP882" s="204"/>
      <c r="EQ882" s="204"/>
      <c r="ER882" s="204"/>
      <c r="ES882" s="204"/>
      <c r="ET882" s="204"/>
      <c r="EU882" s="204"/>
      <c r="EV882" s="204"/>
      <c r="EW882" s="204"/>
      <c r="EX882" s="204"/>
      <c r="EY882" s="204"/>
      <c r="EZ882" s="204"/>
      <c r="FA882" s="204"/>
      <c r="FB882" s="204"/>
      <c r="FC882" s="204"/>
      <c r="FD882" s="204"/>
      <c r="FE882" s="204"/>
      <c r="FF882" s="204"/>
      <c r="FG882" s="204"/>
      <c r="FH882" s="204"/>
      <c r="FI882" s="204"/>
      <c r="FJ882" s="204"/>
      <c r="FK882" s="204"/>
      <c r="FL882" s="204"/>
      <c r="FM882" s="204"/>
      <c r="FN882" s="204"/>
      <c r="FO882" s="204"/>
      <c r="FP882" s="204"/>
      <c r="FQ882" s="204"/>
      <c r="FR882" s="204"/>
      <c r="FS882" s="204"/>
      <c r="FT882" s="204"/>
      <c r="FU882" s="204"/>
      <c r="FV882" s="204"/>
      <c r="FW882" s="204"/>
      <c r="FX882" s="204"/>
      <c r="FY882" s="204"/>
      <c r="FZ882" s="204"/>
      <c r="GA882" s="204"/>
      <c r="GB882" s="204"/>
      <c r="GC882" s="204"/>
      <c r="GD882" s="204"/>
      <c r="GE882" s="204"/>
      <c r="GF882" s="204"/>
      <c r="GG882" s="204"/>
      <c r="GH882" s="204"/>
      <c r="GI882" s="204"/>
      <c r="GJ882" s="204"/>
      <c r="GK882" s="204"/>
      <c r="GL882" s="204"/>
      <c r="GM882" s="204"/>
      <c r="GN882" s="204"/>
      <c r="GO882" s="204"/>
      <c r="GP882" s="204"/>
      <c r="GQ882" s="204"/>
      <c r="GR882" s="204"/>
      <c r="GS882" s="204"/>
      <c r="GT882" s="204"/>
      <c r="GU882" s="204"/>
      <c r="GV882" s="204"/>
      <c r="GW882" s="204"/>
      <c r="GX882" s="204"/>
      <c r="GY882" s="204"/>
      <c r="GZ882" s="204"/>
      <c r="HA882" s="204"/>
      <c r="HB882" s="204"/>
      <c r="HC882" s="204"/>
      <c r="HD882" s="204"/>
      <c r="HE882" s="204"/>
      <c r="HF882" s="204"/>
      <c r="HG882" s="204"/>
      <c r="HH882" s="204"/>
      <c r="HI882" s="204"/>
      <c r="HJ882" s="204"/>
      <c r="HK882" s="204"/>
      <c r="HL882" s="204"/>
      <c r="HM882" s="204"/>
      <c r="HN882" s="204"/>
      <c r="HO882" s="204"/>
      <c r="HP882" s="204"/>
      <c r="HQ882" s="204"/>
      <c r="HR882" s="204"/>
      <c r="HS882" s="204"/>
      <c r="HT882" s="204"/>
      <c r="HU882" s="204"/>
      <c r="HV882" s="204"/>
      <c r="HW882" s="204"/>
      <c r="HX882" s="204"/>
      <c r="HY882" s="204"/>
      <c r="HZ882" s="204"/>
      <c r="IA882" s="204"/>
      <c r="IB882" s="204"/>
      <c r="IC882" s="204"/>
      <c r="ID882" s="204"/>
      <c r="IE882" s="204"/>
      <c r="IF882" s="204"/>
      <c r="IG882" s="204"/>
      <c r="IH882" s="204"/>
      <c r="II882" s="204"/>
      <c r="IJ882" s="204"/>
      <c r="IK882" s="204"/>
      <c r="IL882" s="204"/>
      <c r="IM882" s="204"/>
      <c r="IN882" s="204"/>
      <c r="IO882" s="204"/>
      <c r="IP882" s="204"/>
      <c r="IQ882" s="204"/>
      <c r="IR882" s="204"/>
      <c r="IS882" s="204"/>
      <c r="IT882" s="204"/>
      <c r="IU882" s="204"/>
      <c r="IV882" s="204"/>
      <c r="IW882" s="204"/>
      <c r="IX882" s="204"/>
      <c r="IY882" s="204"/>
      <c r="IZ882" s="204"/>
      <c r="JA882" s="204"/>
      <c r="JB882" s="204"/>
      <c r="JC882" s="204"/>
      <c r="JD882" s="204"/>
      <c r="JE882" s="204"/>
      <c r="JF882" s="204"/>
      <c r="JG882" s="204"/>
      <c r="JH882" s="204"/>
      <c r="JI882" s="204"/>
      <c r="JJ882" s="204"/>
      <c r="JK882" s="204"/>
      <c r="JL882" s="204"/>
      <c r="JM882" s="204"/>
      <c r="JN882" s="204"/>
      <c r="JO882" s="204"/>
      <c r="JP882" s="204"/>
      <c r="JQ882" s="204"/>
      <c r="JR882" s="204"/>
      <c r="JS882" s="204"/>
      <c r="JT882" s="204"/>
      <c r="JU882" s="204"/>
      <c r="JV882" s="204"/>
      <c r="JW882" s="204"/>
      <c r="JX882" s="204"/>
      <c r="JY882" s="204"/>
      <c r="JZ882" s="204"/>
      <c r="KA882" s="204"/>
      <c r="KB882" s="204"/>
      <c r="KC882" s="204"/>
      <c r="KD882" s="204"/>
      <c r="KE882" s="204"/>
      <c r="KF882" s="204"/>
      <c r="KG882" s="204"/>
      <c r="KH882" s="204"/>
      <c r="KI882" s="204"/>
      <c r="KJ882" s="204"/>
      <c r="KK882" s="204"/>
      <c r="KL882" s="204"/>
      <c r="KM882" s="204"/>
      <c r="KN882" s="204"/>
      <c r="KO882" s="204"/>
      <c r="KP882" s="204"/>
      <c r="KQ882" s="204"/>
      <c r="KR882" s="204"/>
      <c r="KS882" s="204"/>
      <c r="KT882" s="204"/>
      <c r="KU882" s="204"/>
      <c r="KV882" s="204"/>
      <c r="KW882" s="204"/>
      <c r="KX882" s="204"/>
      <c r="KY882" s="204"/>
      <c r="KZ882" s="204"/>
      <c r="LA882" s="204"/>
      <c r="LB882" s="204"/>
      <c r="LC882" s="204"/>
      <c r="LD882" s="204"/>
      <c r="LE882" s="204"/>
      <c r="LF882" s="204"/>
      <c r="LG882" s="204"/>
      <c r="LH882" s="204"/>
      <c r="LI882" s="204"/>
      <c r="LJ882" s="204"/>
      <c r="LK882" s="204"/>
      <c r="LL882" s="204"/>
      <c r="LM882" s="204"/>
      <c r="LN882" s="204"/>
      <c r="LO882" s="204"/>
      <c r="LP882" s="204"/>
      <c r="LQ882" s="204"/>
      <c r="LR882" s="204"/>
      <c r="LS882" s="204"/>
      <c r="LT882" s="204"/>
      <c r="LU882" s="204"/>
      <c r="LV882" s="204"/>
      <c r="LW882" s="204"/>
      <c r="LX882" s="204"/>
      <c r="LY882" s="204"/>
      <c r="LZ882" s="204"/>
      <c r="MA882" s="204"/>
      <c r="MB882" s="204"/>
      <c r="MC882" s="204"/>
      <c r="MD882" s="204"/>
      <c r="ME882" s="204"/>
      <c r="MF882" s="204"/>
      <c r="MG882" s="204"/>
      <c r="MH882" s="204"/>
      <c r="MI882" s="204"/>
      <c r="MJ882" s="204"/>
      <c r="MK882" s="204"/>
      <c r="ML882" s="204"/>
      <c r="MM882" s="204"/>
      <c r="MN882" s="204"/>
      <c r="MO882" s="204"/>
      <c r="MP882" s="204"/>
      <c r="MQ882" s="204"/>
      <c r="MR882" s="204"/>
      <c r="MS882" s="204"/>
      <c r="MT882" s="204"/>
      <c r="MU882" s="204"/>
      <c r="MV882" s="204"/>
      <c r="MW882" s="204"/>
      <c r="MX882" s="204"/>
      <c r="MY882" s="204"/>
      <c r="MZ882" s="204"/>
      <c r="NA882" s="204"/>
      <c r="NB882" s="204"/>
      <c r="NC882" s="204"/>
      <c r="ND882" s="204"/>
      <c r="NE882" s="204"/>
      <c r="NF882" s="204"/>
      <c r="NG882" s="204"/>
      <c r="NH882" s="204"/>
      <c r="NI882" s="204"/>
      <c r="NJ882" s="204"/>
      <c r="NK882" s="204"/>
      <c r="NL882" s="204"/>
      <c r="NM882" s="204"/>
      <c r="NN882" s="204"/>
      <c r="NO882" s="204"/>
      <c r="NP882" s="204"/>
      <c r="NQ882" s="204"/>
      <c r="NR882" s="204"/>
      <c r="NS882" s="204"/>
      <c r="NT882" s="204"/>
      <c r="NU882" s="204"/>
      <c r="NV882" s="204"/>
      <c r="NW882" s="204"/>
      <c r="NX882" s="204"/>
      <c r="NY882" s="204"/>
      <c r="NZ882" s="204"/>
      <c r="OA882" s="204"/>
      <c r="OB882" s="204"/>
      <c r="OC882" s="204"/>
      <c r="OD882" s="204"/>
      <c r="OE882" s="204"/>
      <c r="OF882" s="204"/>
      <c r="OG882" s="204"/>
      <c r="OH882" s="204"/>
      <c r="OI882" s="204"/>
      <c r="OJ882" s="204"/>
      <c r="OK882" s="204"/>
      <c r="OL882" s="204"/>
      <c r="OM882" s="204"/>
      <c r="ON882" s="204"/>
      <c r="OO882" s="204"/>
      <c r="OP882" s="204"/>
      <c r="OQ882" s="204"/>
      <c r="OR882" s="204"/>
      <c r="OS882" s="204"/>
      <c r="OT882" s="204"/>
      <c r="OU882" s="204"/>
      <c r="OV882" s="204"/>
      <c r="OW882" s="204"/>
      <c r="OX882" s="204"/>
      <c r="OY882" s="204"/>
      <c r="OZ882" s="204"/>
      <c r="PA882" s="204"/>
      <c r="PB882" s="204"/>
      <c r="PC882" s="204"/>
      <c r="PD882" s="204"/>
      <c r="PE882" s="204"/>
      <c r="PF882" s="204"/>
      <c r="PG882" s="204"/>
      <c r="PH882" s="204"/>
      <c r="PI882" s="204"/>
      <c r="PJ882" s="204"/>
      <c r="PK882" s="204"/>
      <c r="PL882" s="204"/>
      <c r="PM882" s="204"/>
      <c r="PN882" s="204"/>
      <c r="PO882" s="204"/>
      <c r="PP882" s="204"/>
      <c r="PQ882" s="204"/>
      <c r="PR882" s="204"/>
      <c r="PS882" s="204"/>
      <c r="PT882" s="204"/>
      <c r="PU882" s="204"/>
      <c r="PV882" s="204"/>
      <c r="PW882" s="204"/>
      <c r="PX882" s="204"/>
      <c r="PY882" s="204"/>
      <c r="PZ882" s="204"/>
      <c r="QA882" s="204"/>
      <c r="QB882" s="204"/>
      <c r="QC882" s="204"/>
      <c r="QD882" s="204"/>
      <c r="QE882" s="204"/>
      <c r="QF882" s="204"/>
      <c r="QG882" s="204"/>
      <c r="QH882" s="204"/>
      <c r="QI882" s="204"/>
      <c r="QJ882" s="204"/>
      <c r="QK882" s="204"/>
      <c r="QL882" s="204"/>
      <c r="QM882" s="204"/>
      <c r="QN882" s="204"/>
      <c r="QO882" s="204"/>
      <c r="QP882" s="204"/>
      <c r="QQ882" s="204"/>
      <c r="QR882" s="204"/>
      <c r="QS882" s="204"/>
      <c r="QT882" s="204"/>
      <c r="QU882" s="204"/>
      <c r="QV882" s="204"/>
      <c r="QW882" s="204"/>
      <c r="QX882" s="204"/>
      <c r="QY882" s="204"/>
      <c r="QZ882" s="204"/>
      <c r="RA882" s="204"/>
      <c r="RB882" s="204"/>
      <c r="RC882" s="204"/>
      <c r="RD882" s="204"/>
      <c r="RE882" s="204"/>
      <c r="RF882" s="204"/>
      <c r="RG882" s="204"/>
      <c r="RH882" s="204"/>
      <c r="RI882" s="204"/>
      <c r="RJ882" s="204"/>
      <c r="RK882" s="204"/>
      <c r="RL882" s="204"/>
      <c r="RM882" s="204"/>
      <c r="RN882" s="204"/>
      <c r="RO882" s="204"/>
      <c r="RP882" s="204"/>
      <c r="RQ882" s="204"/>
      <c r="RR882" s="204"/>
      <c r="RS882" s="204"/>
      <c r="RT882" s="204"/>
      <c r="RU882" s="204"/>
      <c r="RV882" s="204"/>
      <c r="RW882" s="204"/>
      <c r="RX882" s="204"/>
      <c r="RY882" s="204"/>
      <c r="RZ882" s="204"/>
      <c r="SA882" s="204"/>
      <c r="SB882" s="204"/>
      <c r="SC882" s="204"/>
      <c r="SD882" s="204"/>
      <c r="SE882" s="204"/>
      <c r="SF882" s="204"/>
      <c r="SG882" s="204"/>
      <c r="SH882" s="204"/>
      <c r="SI882" s="204"/>
      <c r="SJ882" s="204"/>
      <c r="SK882" s="204"/>
      <c r="SL882" s="204"/>
      <c r="SM882" s="204"/>
      <c r="SN882" s="204"/>
      <c r="SO882" s="204"/>
      <c r="SP882" s="204"/>
      <c r="SQ882" s="204"/>
      <c r="SR882" s="204"/>
      <c r="SS882" s="204"/>
      <c r="ST882" s="204"/>
      <c r="SU882" s="204"/>
      <c r="SV882" s="204"/>
      <c r="SW882" s="204"/>
      <c r="SX882" s="204"/>
      <c r="SY882" s="204"/>
      <c r="SZ882" s="204"/>
      <c r="TA882" s="204"/>
      <c r="TB882" s="204"/>
      <c r="TC882" s="204"/>
      <c r="TD882" s="204"/>
      <c r="TE882" s="204"/>
      <c r="TF882" s="204"/>
      <c r="TG882" s="204"/>
      <c r="TH882" s="204"/>
      <c r="TI882" s="204"/>
      <c r="TJ882" s="204"/>
      <c r="TK882" s="204"/>
      <c r="TL882" s="204"/>
      <c r="TM882" s="204"/>
      <c r="TN882" s="204"/>
      <c r="TO882" s="204"/>
      <c r="TP882" s="204"/>
      <c r="TQ882" s="204"/>
      <c r="TR882" s="204"/>
      <c r="TS882" s="204"/>
      <c r="TT882" s="204"/>
      <c r="TU882" s="204"/>
      <c r="TV882" s="204"/>
      <c r="TW882" s="204"/>
      <c r="TX882" s="204"/>
      <c r="TY882" s="204"/>
      <c r="TZ882" s="204"/>
      <c r="UA882" s="204"/>
      <c r="UB882" s="204"/>
      <c r="UC882" s="204"/>
      <c r="UD882" s="204"/>
      <c r="UE882" s="204"/>
      <c r="UF882" s="204"/>
      <c r="UG882" s="204"/>
      <c r="UH882" s="204"/>
      <c r="UI882" s="204"/>
      <c r="UJ882" s="204"/>
      <c r="UK882" s="204"/>
      <c r="UL882" s="204"/>
      <c r="UM882" s="204"/>
      <c r="UN882" s="204"/>
      <c r="UO882" s="204"/>
      <c r="UP882" s="204"/>
      <c r="UQ882" s="204"/>
      <c r="UR882" s="204"/>
      <c r="US882" s="204"/>
      <c r="UT882" s="204"/>
      <c r="UU882" s="204"/>
      <c r="UV882" s="204"/>
      <c r="UW882" s="204"/>
      <c r="UX882" s="204"/>
      <c r="UY882" s="204"/>
      <c r="UZ882" s="204"/>
      <c r="VA882" s="204"/>
      <c r="VB882" s="204"/>
      <c r="VC882" s="204"/>
      <c r="VD882" s="204"/>
      <c r="VE882" s="204"/>
      <c r="VF882" s="204"/>
      <c r="VG882" s="204"/>
      <c r="VH882" s="204"/>
      <c r="VI882" s="204"/>
      <c r="VJ882" s="204"/>
      <c r="VK882" s="204"/>
      <c r="VL882" s="204"/>
      <c r="VM882" s="204"/>
      <c r="VN882" s="204"/>
      <c r="VO882" s="204"/>
      <c r="VP882" s="204"/>
      <c r="VQ882" s="204"/>
      <c r="VR882" s="204"/>
      <c r="VS882" s="204"/>
      <c r="VT882" s="204"/>
      <c r="VU882" s="204"/>
      <c r="VV882" s="204"/>
      <c r="VW882" s="204"/>
      <c r="VX882" s="204"/>
      <c r="VY882" s="204"/>
      <c r="VZ882" s="204"/>
      <c r="WA882" s="204"/>
      <c r="WB882" s="204"/>
      <c r="WC882" s="204"/>
      <c r="WD882" s="204"/>
      <c r="WE882" s="204"/>
      <c r="WF882" s="204"/>
      <c r="WG882" s="204"/>
      <c r="WH882" s="204"/>
      <c r="WI882" s="204"/>
      <c r="WJ882" s="204"/>
      <c r="WK882" s="204"/>
      <c r="WL882" s="204"/>
      <c r="WM882" s="204"/>
      <c r="WN882" s="204"/>
      <c r="WO882" s="204"/>
      <c r="WP882" s="204"/>
      <c r="WQ882" s="204"/>
      <c r="WR882" s="204"/>
      <c r="WS882" s="204"/>
      <c r="WT882" s="204"/>
      <c r="WU882" s="204"/>
      <c r="WV882" s="204"/>
      <c r="WW882" s="204"/>
      <c r="WX882" s="204"/>
      <c r="WY882" s="204"/>
      <c r="WZ882" s="204"/>
      <c r="XA882" s="204"/>
      <c r="XB882" s="204"/>
      <c r="XC882" s="204"/>
      <c r="XD882" s="204"/>
      <c r="XE882" s="204"/>
      <c r="XF882" s="204"/>
      <c r="XG882" s="204"/>
      <c r="XH882" s="204"/>
      <c r="XI882" s="204"/>
      <c r="XJ882" s="204"/>
      <c r="XK882" s="204"/>
      <c r="XL882" s="204"/>
      <c r="XM882" s="204"/>
      <c r="XN882" s="204"/>
      <c r="XO882" s="204"/>
      <c r="XP882" s="204"/>
      <c r="XQ882" s="204"/>
      <c r="XR882" s="204"/>
      <c r="XS882" s="204"/>
      <c r="XT882" s="204"/>
      <c r="XU882" s="204"/>
      <c r="XV882" s="204"/>
      <c r="XW882" s="204"/>
      <c r="XX882" s="204"/>
      <c r="XY882" s="204"/>
      <c r="XZ882" s="204"/>
      <c r="YA882" s="204"/>
      <c r="YB882" s="204"/>
      <c r="YC882" s="204"/>
      <c r="YD882" s="204"/>
      <c r="YE882" s="204"/>
      <c r="YF882" s="204"/>
      <c r="YG882" s="204"/>
      <c r="YH882" s="204"/>
      <c r="YI882" s="204"/>
      <c r="YJ882" s="204"/>
      <c r="YK882" s="204"/>
      <c r="YL882" s="204"/>
      <c r="YM882" s="204"/>
      <c r="YN882" s="204"/>
      <c r="YO882" s="204"/>
      <c r="YP882" s="204"/>
      <c r="YQ882" s="204"/>
      <c r="YR882" s="204"/>
      <c r="YS882" s="204"/>
      <c r="YT882" s="204"/>
      <c r="YU882" s="204"/>
      <c r="YV882" s="204"/>
      <c r="YW882" s="204"/>
      <c r="YX882" s="204"/>
      <c r="YY882" s="204"/>
      <c r="YZ882" s="204"/>
      <c r="ZA882" s="204"/>
      <c r="ZB882" s="204"/>
      <c r="ZC882" s="204"/>
      <c r="ZD882" s="204"/>
      <c r="ZE882" s="204"/>
      <c r="ZF882" s="204"/>
      <c r="ZG882" s="204"/>
      <c r="ZH882" s="204"/>
      <c r="ZI882" s="204"/>
      <c r="ZJ882" s="204"/>
      <c r="ZK882" s="204"/>
      <c r="ZL882" s="204"/>
      <c r="ZM882" s="204"/>
      <c r="ZN882" s="204"/>
      <c r="ZO882" s="204"/>
      <c r="ZP882" s="204"/>
      <c r="ZQ882" s="204"/>
      <c r="ZR882" s="204"/>
      <c r="ZS882" s="204"/>
      <c r="ZT882" s="204"/>
      <c r="ZU882" s="204"/>
      <c r="ZV882" s="204"/>
      <c r="ZW882" s="204"/>
      <c r="ZX882" s="204"/>
      <c r="ZY882" s="204"/>
      <c r="ZZ882" s="204"/>
      <c r="AAA882" s="204"/>
      <c r="AAB882" s="204"/>
      <c r="AAC882" s="204"/>
      <c r="AAD882" s="204"/>
      <c r="AAE882" s="204"/>
      <c r="AAF882" s="204"/>
      <c r="AAG882" s="204"/>
      <c r="AAH882" s="204"/>
      <c r="AAI882" s="204"/>
      <c r="AAJ882" s="204"/>
      <c r="AAK882" s="204"/>
      <c r="AAL882" s="204"/>
      <c r="AAM882" s="204"/>
      <c r="AAN882" s="204"/>
      <c r="AAO882" s="204"/>
      <c r="AAP882" s="204"/>
      <c r="AAQ882" s="204"/>
      <c r="AAR882" s="204"/>
      <c r="AAS882" s="204"/>
      <c r="AAT882" s="204"/>
      <c r="AAU882" s="204"/>
      <c r="AAV882" s="204"/>
      <c r="AAW882" s="204"/>
      <c r="AAX882" s="204"/>
      <c r="AAY882" s="204"/>
      <c r="AAZ882" s="204"/>
      <c r="ABA882" s="204"/>
      <c r="ABB882" s="204"/>
      <c r="ABC882" s="204"/>
      <c r="ABD882" s="204"/>
      <c r="ABE882" s="204"/>
      <c r="ABF882" s="204"/>
      <c r="ABG882" s="204"/>
      <c r="ABH882" s="204"/>
      <c r="ABI882" s="204"/>
      <c r="ABJ882" s="204"/>
      <c r="ABK882" s="204"/>
      <c r="ABL882" s="204"/>
      <c r="ABM882" s="204"/>
      <c r="ABN882" s="204"/>
      <c r="ABO882" s="204"/>
      <c r="ABP882" s="204"/>
      <c r="ABQ882" s="204"/>
      <c r="ABR882" s="204"/>
      <c r="ABS882" s="204"/>
      <c r="ABT882" s="204"/>
      <c r="ABU882" s="204"/>
      <c r="ABV882" s="204"/>
      <c r="ABW882" s="204"/>
      <c r="ABX882" s="204"/>
      <c r="ABY882" s="204"/>
      <c r="ABZ882" s="204"/>
      <c r="ACA882" s="204"/>
      <c r="ACB882" s="204"/>
      <c r="ACC882" s="204"/>
      <c r="ACD882" s="204"/>
      <c r="ACE882" s="204"/>
      <c r="ACF882" s="204"/>
      <c r="ACG882" s="204"/>
      <c r="ACH882" s="204"/>
      <c r="ACI882" s="204"/>
      <c r="ACJ882" s="204"/>
      <c r="ACK882" s="204"/>
      <c r="ACL882" s="204"/>
      <c r="ACM882" s="204"/>
      <c r="ACN882" s="204"/>
      <c r="ACO882" s="204"/>
      <c r="ACP882" s="204"/>
      <c r="ACQ882" s="204"/>
      <c r="ACR882" s="204"/>
      <c r="ACS882" s="204"/>
      <c r="ACT882" s="204"/>
      <c r="ACU882" s="204"/>
      <c r="ACV882" s="204"/>
      <c r="ACW882" s="204"/>
      <c r="ACX882" s="204"/>
      <c r="ACY882" s="204"/>
      <c r="ACZ882" s="204"/>
      <c r="ADA882" s="204"/>
      <c r="ADB882" s="204"/>
      <c r="ADC882" s="204"/>
      <c r="ADD882" s="204"/>
      <c r="ADE882" s="204"/>
      <c r="ADF882" s="204"/>
      <c r="ADG882" s="204"/>
      <c r="ADH882" s="204"/>
      <c r="ADI882" s="204"/>
      <c r="ADJ882" s="204"/>
      <c r="ADK882" s="204"/>
      <c r="ADL882" s="204"/>
      <c r="ADM882" s="204"/>
      <c r="ADN882" s="204"/>
      <c r="ADO882" s="204"/>
      <c r="ADP882" s="204"/>
      <c r="ADQ882" s="204"/>
      <c r="ADR882" s="204"/>
      <c r="ADS882" s="204"/>
      <c r="ADT882" s="204"/>
      <c r="ADU882" s="204"/>
      <c r="ADV882" s="204"/>
      <c r="ADW882" s="204"/>
      <c r="ADX882" s="204"/>
      <c r="ADY882" s="204"/>
      <c r="ADZ882" s="204"/>
      <c r="AEA882" s="204"/>
      <c r="AEB882" s="204"/>
      <c r="AEC882" s="204"/>
      <c r="AED882" s="204"/>
      <c r="AEE882" s="204"/>
      <c r="AEF882" s="204"/>
      <c r="AEG882" s="204"/>
      <c r="AEH882" s="204"/>
      <c r="AEI882" s="204"/>
      <c r="AEJ882" s="204"/>
      <c r="AEK882" s="204"/>
      <c r="AEL882" s="204"/>
      <c r="AEM882" s="204"/>
      <c r="AEN882" s="204"/>
      <c r="AEO882" s="204"/>
      <c r="AEP882" s="204"/>
      <c r="AEQ882" s="204"/>
      <c r="AER882" s="204"/>
      <c r="AES882" s="204"/>
      <c r="AET882" s="204"/>
      <c r="AEU882" s="204"/>
      <c r="AEV882" s="204"/>
      <c r="AEW882" s="204"/>
      <c r="AEX882" s="204"/>
      <c r="AEY882" s="204"/>
      <c r="AEZ882" s="204"/>
      <c r="AFA882" s="204"/>
      <c r="AFB882" s="204"/>
      <c r="AFC882" s="204"/>
      <c r="AFD882" s="204"/>
      <c r="AFE882" s="204"/>
      <c r="AFF882" s="204"/>
      <c r="AFG882" s="204"/>
      <c r="AFH882" s="204"/>
      <c r="AFI882" s="204"/>
      <c r="AFJ882" s="204"/>
      <c r="AFK882" s="204"/>
      <c r="AFL882" s="204"/>
      <c r="AFM882" s="204"/>
      <c r="AFN882" s="204"/>
      <c r="AFO882" s="204"/>
      <c r="AFP882" s="204"/>
      <c r="AFQ882" s="204"/>
      <c r="AFR882" s="204"/>
      <c r="AFS882" s="204"/>
      <c r="AFT882" s="204"/>
      <c r="AFU882" s="204"/>
      <c r="AFV882" s="204"/>
      <c r="AFW882" s="204"/>
      <c r="AFX882" s="204"/>
      <c r="AFY882" s="204"/>
      <c r="AFZ882" s="204"/>
      <c r="AGA882" s="204"/>
      <c r="AGB882" s="204"/>
      <c r="AGC882" s="204"/>
      <c r="AGD882" s="204"/>
      <c r="AGE882" s="204"/>
      <c r="AGF882" s="204"/>
      <c r="AGG882" s="204"/>
      <c r="AGH882" s="204"/>
      <c r="AGI882" s="204"/>
      <c r="AGJ882" s="204"/>
      <c r="AGK882" s="204"/>
      <c r="AGL882" s="204"/>
      <c r="AGM882" s="204"/>
      <c r="AGN882" s="204"/>
      <c r="AGO882" s="204"/>
      <c r="AGP882" s="204"/>
      <c r="AGQ882" s="204"/>
      <c r="AGR882" s="204"/>
      <c r="AGS882" s="204"/>
      <c r="AGT882" s="204"/>
      <c r="AGU882" s="204"/>
      <c r="AGV882" s="204"/>
      <c r="AGW882" s="204"/>
      <c r="AGX882" s="204"/>
      <c r="AGY882" s="204"/>
      <c r="AGZ882" s="204"/>
      <c r="AHA882" s="204"/>
      <c r="AHB882" s="204"/>
      <c r="AHC882" s="204"/>
      <c r="AHD882" s="204"/>
      <c r="AHE882" s="204"/>
      <c r="AHF882" s="204"/>
      <c r="AHG882" s="204"/>
      <c r="AHH882" s="204"/>
      <c r="AHI882" s="204"/>
      <c r="AHJ882" s="204"/>
      <c r="AHK882" s="204"/>
      <c r="AHL882" s="204"/>
      <c r="AHM882" s="204"/>
      <c r="AHN882" s="204"/>
      <c r="AHO882" s="204"/>
      <c r="AHP882" s="204"/>
      <c r="AHQ882" s="204"/>
      <c r="AHR882" s="204"/>
      <c r="AHS882" s="204"/>
      <c r="AHT882" s="204"/>
      <c r="AHU882" s="204"/>
      <c r="AHV882" s="204"/>
      <c r="AHW882" s="204"/>
      <c r="AHX882" s="204"/>
      <c r="AHY882" s="204"/>
      <c r="AHZ882" s="204"/>
      <c r="AIA882" s="204"/>
      <c r="AIB882" s="204"/>
      <c r="AIC882" s="204"/>
      <c r="AID882" s="204"/>
      <c r="AIE882" s="204"/>
      <c r="AIF882" s="204"/>
      <c r="AIG882" s="204"/>
      <c r="AIH882" s="204"/>
      <c r="AII882" s="204"/>
      <c r="AIJ882" s="204"/>
      <c r="AIK882" s="204"/>
      <c r="AIL882" s="204"/>
      <c r="AIM882" s="204"/>
      <c r="AIN882" s="204"/>
      <c r="AIO882" s="204"/>
      <c r="AIP882" s="204"/>
      <c r="AIQ882" s="204"/>
      <c r="AIR882" s="204"/>
      <c r="AIS882" s="204"/>
      <c r="AIT882" s="204"/>
      <c r="AIU882" s="204"/>
      <c r="AIV882" s="204"/>
      <c r="AIW882" s="204"/>
      <c r="AIX882" s="204"/>
      <c r="AIY882" s="204"/>
      <c r="AIZ882" s="204"/>
      <c r="AJA882" s="204"/>
      <c r="AJB882" s="204"/>
      <c r="AJC882" s="204"/>
      <c r="AJD882" s="204"/>
      <c r="AJE882" s="204"/>
      <c r="AJF882" s="204"/>
      <c r="AJG882" s="204"/>
      <c r="AJH882" s="204"/>
      <c r="AJI882" s="204"/>
      <c r="AJJ882" s="204"/>
      <c r="AJK882" s="204"/>
      <c r="AJL882" s="204"/>
      <c r="AJM882" s="204"/>
      <c r="AJN882" s="204"/>
      <c r="AJO882" s="204"/>
      <c r="AJP882" s="204"/>
      <c r="AJQ882" s="204"/>
      <c r="AJR882" s="204"/>
      <c r="AJS882" s="204"/>
      <c r="AJT882" s="204"/>
      <c r="AJU882" s="204"/>
      <c r="AJV882" s="204"/>
      <c r="AJW882" s="204"/>
      <c r="AJX882" s="204"/>
      <c r="AJY882" s="204"/>
      <c r="AJZ882" s="204"/>
      <c r="AKA882" s="204"/>
      <c r="AKB882" s="204"/>
      <c r="AKC882" s="204"/>
      <c r="AKD882" s="204"/>
      <c r="AKE882" s="204"/>
      <c r="AKF882" s="204"/>
      <c r="AKG882" s="204"/>
      <c r="AKH882" s="204"/>
      <c r="AKI882" s="204"/>
      <c r="AKJ882" s="204"/>
      <c r="AKK882" s="204"/>
      <c r="AKL882" s="204"/>
      <c r="AKM882" s="204"/>
      <c r="AKN882" s="204"/>
      <c r="AKO882" s="204"/>
      <c r="AKP882" s="204"/>
      <c r="AKQ882" s="204"/>
      <c r="AKR882" s="204"/>
      <c r="AKS882" s="204"/>
      <c r="AKT882" s="204"/>
      <c r="AKU882" s="204"/>
      <c r="AKV882" s="204"/>
      <c r="AKW882" s="204"/>
      <c r="AKX882" s="204"/>
      <c r="AKY882" s="204"/>
      <c r="AKZ882" s="204"/>
      <c r="ALA882" s="204"/>
      <c r="ALB882" s="204"/>
      <c r="ALC882" s="204"/>
      <c r="ALD882" s="204"/>
      <c r="ALE882" s="204"/>
      <c r="ALF882" s="204"/>
      <c r="ALG882" s="204"/>
      <c r="ALH882" s="204"/>
      <c r="ALI882" s="204"/>
      <c r="ALJ882" s="204"/>
      <c r="ALK882" s="204"/>
      <c r="ALL882" s="204"/>
      <c r="ALM882" s="204"/>
      <c r="ALN882" s="204"/>
      <c r="ALO882" s="204"/>
      <c r="ALP882" s="204"/>
      <c r="ALQ882" s="204"/>
      <c r="ALR882" s="204"/>
      <c r="ALS882" s="204"/>
      <c r="ALT882" s="204"/>
      <c r="ALU882" s="204"/>
      <c r="ALV882" s="204"/>
      <c r="ALW882" s="204"/>
      <c r="ALX882" s="204"/>
      <c r="ALY882" s="204"/>
      <c r="ALZ882" s="204"/>
      <c r="AMA882" s="204"/>
      <c r="AMB882" s="204"/>
      <c r="AMC882" s="204"/>
      <c r="AMD882" s="204"/>
      <c r="AME882" s="204"/>
      <c r="AMF882" s="204"/>
      <c r="AMG882" s="204"/>
      <c r="AMH882" s="204"/>
      <c r="AMI882" s="204"/>
      <c r="AMJ882" s="204"/>
      <c r="AMK882" s="204"/>
      <c r="AML882" s="204"/>
      <c r="AMM882" s="204"/>
      <c r="AMN882" s="204"/>
      <c r="AMO882" s="204"/>
      <c r="AMP882" s="204"/>
      <c r="AMQ882" s="204"/>
      <c r="AMR882" s="204"/>
      <c r="AMS882" s="204"/>
      <c r="AMT882" s="204"/>
      <c r="AMU882" s="204"/>
      <c r="AMV882" s="204"/>
      <c r="AMW882" s="204"/>
      <c r="AMX882" s="204"/>
      <c r="AMY882" s="204"/>
      <c r="AMZ882" s="204"/>
      <c r="ANA882" s="204"/>
      <c r="ANB882" s="204"/>
      <c r="ANC882" s="204"/>
      <c r="AND882" s="204"/>
      <c r="ANE882" s="204"/>
      <c r="ANF882" s="204"/>
      <c r="ANG882" s="204"/>
      <c r="ANH882" s="204"/>
      <c r="ANI882" s="204"/>
      <c r="ANJ882" s="204"/>
      <c r="ANK882" s="204"/>
      <c r="ANL882" s="204"/>
      <c r="ANM882" s="204"/>
      <c r="ANN882" s="204"/>
      <c r="ANO882" s="204"/>
      <c r="ANP882" s="204"/>
      <c r="ANQ882" s="204"/>
      <c r="ANR882" s="204"/>
      <c r="ANS882" s="204"/>
      <c r="ANT882" s="204"/>
      <c r="ANU882" s="204"/>
      <c r="ANV882" s="204"/>
      <c r="ANW882" s="204"/>
      <c r="ANX882" s="204"/>
      <c r="ANY882" s="204"/>
      <c r="ANZ882" s="204"/>
      <c r="AOA882" s="204"/>
      <c r="AOB882" s="204"/>
      <c r="AOC882" s="204"/>
      <c r="AOD882" s="204"/>
      <c r="AOE882" s="204"/>
      <c r="AOF882" s="204"/>
      <c r="AOG882" s="204"/>
      <c r="AOH882" s="204"/>
      <c r="AOI882" s="204"/>
      <c r="AOJ882" s="204"/>
      <c r="AOK882" s="204"/>
      <c r="AOL882" s="204"/>
      <c r="AOM882" s="204"/>
      <c r="AON882" s="204"/>
      <c r="AOO882" s="204"/>
      <c r="AOP882" s="204"/>
      <c r="AOQ882" s="204"/>
      <c r="AOR882" s="204"/>
      <c r="AOS882" s="204"/>
      <c r="AOT882" s="204"/>
      <c r="AOU882" s="204"/>
      <c r="AOV882" s="204"/>
      <c r="AOW882" s="204"/>
      <c r="AOX882" s="204"/>
      <c r="AOY882" s="204"/>
      <c r="AOZ882" s="204"/>
      <c r="APA882" s="204"/>
      <c r="APB882" s="204"/>
      <c r="APC882" s="204"/>
      <c r="APD882" s="204"/>
      <c r="APE882" s="204"/>
      <c r="APF882" s="204"/>
      <c r="APG882" s="204"/>
      <c r="APH882" s="204"/>
      <c r="API882" s="204"/>
      <c r="APJ882" s="204"/>
      <c r="APK882" s="204"/>
      <c r="APL882" s="204"/>
      <c r="APM882" s="204"/>
      <c r="APN882" s="204"/>
      <c r="APO882" s="204"/>
      <c r="APP882" s="204"/>
      <c r="APQ882" s="204"/>
      <c r="APR882" s="204"/>
      <c r="APS882" s="204"/>
      <c r="APT882" s="204"/>
      <c r="APU882" s="204"/>
      <c r="APV882" s="204"/>
      <c r="APW882" s="204"/>
      <c r="APX882" s="204"/>
      <c r="APY882" s="204"/>
      <c r="APZ882" s="204"/>
      <c r="AQA882" s="204"/>
      <c r="AQB882" s="204"/>
      <c r="AQC882" s="204"/>
      <c r="AQD882" s="204"/>
      <c r="AQE882" s="204"/>
      <c r="AQF882" s="204"/>
      <c r="AQG882" s="204"/>
      <c r="AQH882" s="204"/>
      <c r="AQI882" s="204"/>
      <c r="AQJ882" s="204"/>
      <c r="AQK882" s="204"/>
      <c r="AQL882" s="204"/>
      <c r="AQM882" s="204"/>
      <c r="AQN882" s="204"/>
      <c r="AQO882" s="204"/>
      <c r="AQP882" s="204"/>
      <c r="AQQ882" s="204"/>
      <c r="AQR882" s="204"/>
      <c r="AQS882" s="204"/>
      <c r="AQT882" s="204"/>
      <c r="AQU882" s="204"/>
      <c r="AQV882" s="204"/>
      <c r="AQW882" s="204"/>
      <c r="AQX882" s="204"/>
      <c r="AQY882" s="204"/>
      <c r="AQZ882" s="204"/>
      <c r="ARA882" s="204"/>
      <c r="ARB882" s="204"/>
      <c r="ARC882" s="204"/>
      <c r="ARD882" s="204"/>
      <c r="ARE882" s="204"/>
      <c r="ARF882" s="204"/>
      <c r="ARG882" s="204"/>
      <c r="ARH882" s="204"/>
      <c r="ARI882" s="204"/>
      <c r="ARJ882" s="204"/>
      <c r="ARK882" s="204"/>
      <c r="ARL882" s="204"/>
      <c r="ARM882" s="204"/>
      <c r="ARN882" s="204"/>
      <c r="ARO882" s="204"/>
      <c r="ARP882" s="204"/>
      <c r="ARQ882" s="204"/>
      <c r="ARR882" s="204"/>
      <c r="ARS882" s="204"/>
      <c r="ART882" s="204"/>
      <c r="ARU882" s="204"/>
      <c r="ARV882" s="204"/>
      <c r="ARW882" s="204"/>
      <c r="ARX882" s="204"/>
      <c r="ARY882" s="204"/>
      <c r="ARZ882" s="204"/>
      <c r="ASA882" s="204"/>
      <c r="ASB882" s="204"/>
      <c r="ASC882" s="204"/>
      <c r="ASD882" s="204"/>
      <c r="ASE882" s="204"/>
      <c r="ASF882" s="204"/>
      <c r="ASG882" s="204"/>
      <c r="ASH882" s="204"/>
      <c r="ASI882" s="204"/>
      <c r="ASJ882" s="204"/>
      <c r="ASK882" s="204"/>
      <c r="ASL882" s="204"/>
      <c r="ASM882" s="204"/>
      <c r="ASN882" s="204"/>
      <c r="ASO882" s="204"/>
      <c r="ASP882" s="204"/>
      <c r="ASQ882" s="204"/>
      <c r="ASR882" s="204"/>
      <c r="ASS882" s="204"/>
      <c r="AST882" s="204"/>
      <c r="ASU882" s="204"/>
      <c r="ASV882" s="204"/>
      <c r="ASW882" s="204"/>
      <c r="ASX882" s="204"/>
      <c r="ASY882" s="204"/>
      <c r="ASZ882" s="204"/>
      <c r="ATA882" s="204"/>
      <c r="ATB882" s="204"/>
      <c r="ATC882" s="204"/>
      <c r="ATD882" s="204"/>
      <c r="ATE882" s="204"/>
      <c r="ATF882" s="204"/>
      <c r="ATG882" s="204"/>
      <c r="ATH882" s="204"/>
      <c r="ATI882" s="204"/>
      <c r="ATJ882" s="204"/>
      <c r="ATK882" s="204"/>
      <c r="ATL882" s="204"/>
      <c r="ATM882" s="204"/>
      <c r="ATN882" s="204"/>
      <c r="ATO882" s="204"/>
      <c r="ATP882" s="204"/>
      <c r="ATQ882" s="204"/>
      <c r="ATR882" s="204"/>
      <c r="ATS882" s="204"/>
      <c r="ATT882" s="204"/>
      <c r="ATU882" s="204"/>
      <c r="ATV882" s="204"/>
      <c r="ATW882" s="204"/>
      <c r="ATX882" s="204"/>
      <c r="ATY882" s="204"/>
      <c r="ATZ882" s="204"/>
      <c r="AUA882" s="204"/>
      <c r="AUB882" s="204"/>
      <c r="AUC882" s="204"/>
      <c r="AUD882" s="204"/>
      <c r="AUE882" s="204"/>
      <c r="AUF882" s="204"/>
      <c r="AUG882" s="204"/>
      <c r="AUH882" s="204"/>
      <c r="AUI882" s="204"/>
      <c r="AUJ882" s="204"/>
      <c r="AUK882" s="204"/>
      <c r="AUL882" s="204"/>
      <c r="AUM882" s="204"/>
      <c r="AUN882" s="204"/>
      <c r="AUO882" s="204"/>
      <c r="AUP882" s="204"/>
      <c r="AUQ882" s="204"/>
      <c r="AUR882" s="204"/>
      <c r="AUS882" s="204"/>
      <c r="AUT882" s="204"/>
      <c r="AUU882" s="204"/>
      <c r="AUV882" s="204"/>
      <c r="AUW882" s="204"/>
      <c r="AUX882" s="204"/>
      <c r="AUY882" s="204"/>
      <c r="AUZ882" s="204"/>
      <c r="AVA882" s="204"/>
      <c r="AVB882" s="204"/>
      <c r="AVC882" s="204"/>
      <c r="AVD882" s="204"/>
      <c r="AVE882" s="204"/>
      <c r="AVF882" s="204"/>
      <c r="AVG882" s="204"/>
      <c r="AVH882" s="204"/>
      <c r="AVI882" s="204"/>
      <c r="AVJ882" s="204"/>
      <c r="AVK882" s="204"/>
      <c r="AVL882" s="204"/>
      <c r="AVM882" s="204"/>
      <c r="AVN882" s="204"/>
      <c r="AVO882" s="204"/>
      <c r="AVP882" s="204"/>
      <c r="AVQ882" s="204"/>
      <c r="AVR882" s="204"/>
      <c r="AVS882" s="204"/>
      <c r="AVT882" s="204"/>
      <c r="AVU882" s="204"/>
      <c r="AVV882" s="204"/>
      <c r="AVW882" s="204"/>
      <c r="AVX882" s="204"/>
      <c r="AVY882" s="204"/>
      <c r="AVZ882" s="204"/>
      <c r="AWA882" s="204"/>
      <c r="AWB882" s="204"/>
      <c r="AWC882" s="204"/>
      <c r="AWD882" s="204"/>
      <c r="AWE882" s="204"/>
      <c r="AWF882" s="204"/>
      <c r="AWG882" s="204"/>
      <c r="AWH882" s="204"/>
      <c r="AWI882" s="204"/>
      <c r="AWJ882" s="204"/>
      <c r="AWK882" s="204"/>
      <c r="AWL882" s="204"/>
      <c r="AWM882" s="204"/>
      <c r="AWN882" s="204"/>
      <c r="AWO882" s="204"/>
      <c r="AWP882" s="204"/>
      <c r="AWQ882" s="204"/>
      <c r="AWR882" s="204"/>
      <c r="AWS882" s="204"/>
      <c r="AWT882" s="204"/>
      <c r="AWU882" s="204"/>
      <c r="AWV882" s="204"/>
      <c r="AWW882" s="204"/>
      <c r="AWX882" s="204"/>
      <c r="AWY882" s="204"/>
      <c r="AWZ882" s="204"/>
      <c r="AXA882" s="204"/>
      <c r="AXB882" s="204"/>
      <c r="AXC882" s="204"/>
      <c r="AXD882" s="204"/>
      <c r="AXE882" s="204"/>
      <c r="AXF882" s="204"/>
      <c r="AXG882" s="204"/>
      <c r="AXH882" s="204"/>
      <c r="AXI882" s="204"/>
      <c r="AXJ882" s="204"/>
      <c r="AXK882" s="204"/>
      <c r="AXL882" s="204"/>
      <c r="AXM882" s="204"/>
      <c r="AXN882" s="204"/>
      <c r="AXO882" s="204"/>
      <c r="AXP882" s="204"/>
      <c r="AXQ882" s="204"/>
      <c r="AXR882" s="204"/>
      <c r="AXS882" s="204"/>
      <c r="AXT882" s="204"/>
      <c r="AXU882" s="204"/>
      <c r="AXV882" s="204"/>
      <c r="AXW882" s="204"/>
      <c r="AXX882" s="204"/>
      <c r="AXY882" s="204"/>
      <c r="AXZ882" s="204"/>
      <c r="AYA882" s="204"/>
      <c r="AYB882" s="204"/>
      <c r="AYC882" s="204"/>
      <c r="AYD882" s="204"/>
      <c r="AYE882" s="204"/>
      <c r="AYF882" s="204"/>
      <c r="AYG882" s="204"/>
      <c r="AYH882" s="204"/>
      <c r="AYI882" s="204"/>
      <c r="AYJ882" s="204"/>
      <c r="AYK882" s="204"/>
      <c r="AYL882" s="204"/>
      <c r="AYM882" s="204"/>
      <c r="AYN882" s="204"/>
      <c r="AYO882" s="204"/>
      <c r="AYP882" s="204"/>
      <c r="AYQ882" s="204"/>
      <c r="AYR882" s="204"/>
      <c r="AYS882" s="204"/>
      <c r="AYT882" s="204"/>
      <c r="AYU882" s="204"/>
      <c r="AYV882" s="204"/>
      <c r="AYW882" s="204"/>
      <c r="AYX882" s="204"/>
      <c r="AYY882" s="204"/>
      <c r="AYZ882" s="204"/>
      <c r="AZA882" s="204"/>
      <c r="AZB882" s="204"/>
      <c r="AZC882" s="204"/>
      <c r="AZD882" s="204"/>
      <c r="AZE882" s="204"/>
      <c r="AZF882" s="204"/>
      <c r="AZG882" s="204"/>
      <c r="AZH882" s="204"/>
      <c r="AZI882" s="204"/>
      <c r="AZJ882" s="204"/>
      <c r="AZK882" s="204"/>
      <c r="AZL882" s="204"/>
      <c r="AZM882" s="204"/>
      <c r="AZN882" s="204"/>
      <c r="AZO882" s="204"/>
      <c r="AZP882" s="204"/>
      <c r="AZQ882" s="204"/>
      <c r="AZR882" s="204"/>
      <c r="AZS882" s="204"/>
      <c r="AZT882" s="204"/>
      <c r="AZU882" s="204"/>
      <c r="AZV882" s="204"/>
      <c r="AZW882" s="204"/>
      <c r="AZX882" s="204"/>
      <c r="AZY882" s="204"/>
      <c r="AZZ882" s="204"/>
      <c r="BAA882" s="204"/>
      <c r="BAB882" s="204"/>
      <c r="BAC882" s="204"/>
      <c r="BAD882" s="204"/>
      <c r="BAE882" s="204"/>
      <c r="BAF882" s="204"/>
      <c r="BAG882" s="204"/>
      <c r="BAH882" s="204"/>
      <c r="BAI882" s="204"/>
      <c r="BAJ882" s="204"/>
      <c r="BAK882" s="204"/>
      <c r="BAL882" s="204"/>
      <c r="BAM882" s="204"/>
      <c r="BAN882" s="204"/>
      <c r="BAO882" s="204"/>
      <c r="BAP882" s="204"/>
      <c r="BAQ882" s="204"/>
      <c r="BAR882" s="204"/>
      <c r="BAS882" s="204"/>
      <c r="BAT882" s="204"/>
      <c r="BAU882" s="204"/>
      <c r="BAV882" s="204"/>
      <c r="BAW882" s="204"/>
      <c r="BAX882" s="204"/>
      <c r="BAY882" s="204"/>
      <c r="BAZ882" s="204"/>
      <c r="BBA882" s="204"/>
      <c r="BBB882" s="204"/>
      <c r="BBC882" s="204"/>
      <c r="BBD882" s="204"/>
      <c r="BBE882" s="204"/>
      <c r="BBF882" s="204"/>
      <c r="BBG882" s="204"/>
      <c r="BBH882" s="204"/>
      <c r="BBI882" s="204"/>
      <c r="BBJ882" s="204"/>
      <c r="BBK882" s="204"/>
      <c r="BBL882" s="204"/>
      <c r="BBM882" s="204"/>
      <c r="BBN882" s="204"/>
      <c r="BBO882" s="204"/>
      <c r="BBP882" s="204"/>
      <c r="BBQ882" s="204"/>
      <c r="BBR882" s="204"/>
      <c r="BBS882" s="204"/>
      <c r="BBT882" s="204"/>
      <c r="BBU882" s="204"/>
      <c r="BBV882" s="204"/>
      <c r="BBW882" s="204"/>
      <c r="BBX882" s="204"/>
      <c r="BBY882" s="204"/>
      <c r="BBZ882" s="204"/>
      <c r="BCA882" s="204"/>
      <c r="BCB882" s="204"/>
      <c r="BCC882" s="204"/>
      <c r="BCD882" s="204"/>
      <c r="BCE882" s="204"/>
      <c r="BCF882" s="204"/>
      <c r="BCG882" s="204"/>
      <c r="BCH882" s="204"/>
      <c r="BCI882" s="204"/>
      <c r="BCJ882" s="204"/>
      <c r="BCK882" s="204"/>
      <c r="BCL882" s="204"/>
      <c r="BCM882" s="204"/>
      <c r="BCN882" s="204"/>
      <c r="BCO882" s="204"/>
      <c r="BCP882" s="204"/>
      <c r="BCQ882" s="204"/>
      <c r="BCR882" s="204"/>
      <c r="BCS882" s="204"/>
      <c r="BCT882" s="204"/>
      <c r="BCU882" s="204"/>
      <c r="BCV882" s="204"/>
      <c r="BCW882" s="204"/>
      <c r="BCX882" s="204"/>
      <c r="BCY882" s="204"/>
      <c r="BCZ882" s="204"/>
      <c r="BDA882" s="204"/>
      <c r="BDB882" s="204"/>
      <c r="BDC882" s="204"/>
      <c r="BDD882" s="204"/>
      <c r="BDE882" s="204"/>
      <c r="BDF882" s="204"/>
      <c r="BDG882" s="204"/>
      <c r="BDH882" s="204"/>
      <c r="BDI882" s="204"/>
      <c r="BDJ882" s="204"/>
      <c r="BDK882" s="204"/>
      <c r="BDL882" s="204"/>
      <c r="BDM882" s="204"/>
      <c r="BDN882" s="204"/>
      <c r="BDO882" s="204"/>
      <c r="BDP882" s="204"/>
      <c r="BDQ882" s="204"/>
      <c r="BDR882" s="204"/>
      <c r="BDS882" s="204"/>
      <c r="BDT882" s="204"/>
      <c r="BDU882" s="204"/>
      <c r="BDV882" s="204"/>
      <c r="BDW882" s="204"/>
      <c r="BDX882" s="204"/>
      <c r="BDY882" s="204"/>
      <c r="BDZ882" s="204"/>
      <c r="BEA882" s="204"/>
      <c r="BEB882" s="204"/>
      <c r="BEC882" s="204"/>
      <c r="BED882" s="204"/>
      <c r="BEE882" s="204"/>
      <c r="BEF882" s="204"/>
      <c r="BEG882" s="204"/>
      <c r="BEH882" s="204"/>
      <c r="BEI882" s="204"/>
      <c r="BEJ882" s="204"/>
      <c r="BEK882" s="204"/>
      <c r="BEL882" s="204"/>
      <c r="BEM882" s="204"/>
      <c r="BEN882" s="204"/>
      <c r="BEO882" s="204"/>
      <c r="BEP882" s="204"/>
      <c r="BEQ882" s="204"/>
      <c r="BER882" s="204"/>
      <c r="BES882" s="204"/>
      <c r="BET882" s="204"/>
      <c r="BEU882" s="204"/>
      <c r="BEV882" s="204"/>
      <c r="BEW882" s="204"/>
      <c r="BEX882" s="204"/>
      <c r="BEY882" s="204"/>
      <c r="BEZ882" s="204"/>
      <c r="BFA882" s="204"/>
      <c r="BFB882" s="204"/>
      <c r="BFC882" s="204"/>
      <c r="BFD882" s="204"/>
      <c r="BFE882" s="204"/>
      <c r="BFF882" s="204"/>
      <c r="BFG882" s="204"/>
      <c r="BFH882" s="204"/>
      <c r="BFI882" s="204"/>
      <c r="BFJ882" s="204"/>
      <c r="BFK882" s="204"/>
      <c r="BFL882" s="204"/>
      <c r="BFM882" s="204"/>
      <c r="BFN882" s="204"/>
      <c r="BFO882" s="204"/>
      <c r="BFP882" s="204"/>
      <c r="BFQ882" s="204"/>
      <c r="BFR882" s="204"/>
      <c r="BFS882" s="204"/>
      <c r="BFT882" s="204"/>
      <c r="BFU882" s="204"/>
      <c r="BFV882" s="204"/>
      <c r="BFW882" s="204"/>
      <c r="BFX882" s="204"/>
      <c r="BFY882" s="204"/>
      <c r="BFZ882" s="204"/>
      <c r="BGA882" s="204"/>
      <c r="BGB882" s="204"/>
      <c r="BGC882" s="204"/>
      <c r="BGD882" s="204"/>
      <c r="BGE882" s="204"/>
      <c r="BGF882" s="204"/>
      <c r="BGG882" s="204"/>
      <c r="BGH882" s="204"/>
      <c r="BGI882" s="204"/>
      <c r="BGJ882" s="204"/>
      <c r="BGK882" s="204"/>
      <c r="BGL882" s="204"/>
      <c r="BGM882" s="204"/>
      <c r="BGN882" s="204"/>
      <c r="BGO882" s="204"/>
      <c r="BGP882" s="204"/>
      <c r="BGQ882" s="204"/>
      <c r="BGR882" s="204"/>
      <c r="BGS882" s="204"/>
      <c r="BGT882" s="204"/>
      <c r="BGU882" s="204"/>
      <c r="BGV882" s="204"/>
      <c r="BGW882" s="204"/>
      <c r="BGX882" s="204"/>
      <c r="BGY882" s="204"/>
      <c r="BGZ882" s="204"/>
      <c r="BHA882" s="204"/>
      <c r="BHB882" s="204"/>
      <c r="BHC882" s="204"/>
      <c r="BHD882" s="204"/>
      <c r="BHE882" s="204"/>
      <c r="BHF882" s="204"/>
      <c r="BHG882" s="204"/>
      <c r="BHH882" s="204"/>
      <c r="BHI882" s="204"/>
      <c r="BHJ882" s="204"/>
      <c r="BHK882" s="204"/>
      <c r="BHL882" s="204"/>
      <c r="BHM882" s="204"/>
      <c r="BHN882" s="204"/>
      <c r="BHO882" s="204"/>
      <c r="BHP882" s="204"/>
      <c r="BHQ882" s="204"/>
      <c r="BHR882" s="204"/>
      <c r="BHS882" s="204"/>
      <c r="BHT882" s="204"/>
      <c r="BHU882" s="204"/>
      <c r="BHV882" s="204"/>
      <c r="BHW882" s="204"/>
      <c r="BHX882" s="204"/>
      <c r="BHY882" s="204"/>
      <c r="BHZ882" s="204"/>
      <c r="BIA882" s="204"/>
      <c r="BIB882" s="204"/>
      <c r="BIC882" s="204"/>
      <c r="BID882" s="204"/>
      <c r="BIE882" s="204"/>
      <c r="BIF882" s="204"/>
      <c r="BIG882" s="204"/>
      <c r="BIH882" s="204"/>
      <c r="BII882" s="204"/>
      <c r="BIJ882" s="204"/>
      <c r="BIK882" s="204"/>
      <c r="BIL882" s="204"/>
      <c r="BIM882" s="204"/>
      <c r="BIN882" s="204"/>
      <c r="BIO882" s="204"/>
      <c r="BIP882" s="204"/>
      <c r="BIQ882" s="204"/>
      <c r="BIR882" s="204"/>
      <c r="BIS882" s="204"/>
      <c r="BIT882" s="204"/>
      <c r="BIU882" s="204"/>
      <c r="BIV882" s="204"/>
      <c r="BIW882" s="204"/>
      <c r="BIX882" s="204"/>
      <c r="BIY882" s="204"/>
      <c r="BIZ882" s="204"/>
      <c r="BJA882" s="204"/>
      <c r="BJB882" s="204"/>
      <c r="BJC882" s="204"/>
      <c r="BJD882" s="204"/>
      <c r="BJE882" s="204"/>
      <c r="BJF882" s="204"/>
      <c r="BJG882" s="204"/>
      <c r="BJH882" s="204"/>
      <c r="BJI882" s="204"/>
      <c r="BJJ882" s="204"/>
      <c r="BJK882" s="204"/>
      <c r="BJL882" s="204"/>
      <c r="BJM882" s="204"/>
      <c r="BJN882" s="204"/>
      <c r="BJO882" s="204"/>
      <c r="BJP882" s="204"/>
      <c r="BJQ882" s="204"/>
      <c r="BJR882" s="204"/>
      <c r="BJS882" s="204"/>
      <c r="BJT882" s="204"/>
      <c r="BJU882" s="204"/>
      <c r="BJV882" s="204"/>
      <c r="BJW882" s="204"/>
      <c r="BJX882" s="204"/>
      <c r="BJY882" s="204"/>
      <c r="BJZ882" s="204"/>
      <c r="BKA882" s="204"/>
      <c r="BKB882" s="204"/>
      <c r="BKC882" s="204"/>
      <c r="BKD882" s="204"/>
      <c r="BKE882" s="204"/>
      <c r="BKF882" s="204"/>
      <c r="BKG882" s="204"/>
      <c r="BKH882" s="204"/>
      <c r="BKI882" s="204"/>
      <c r="BKJ882" s="204"/>
      <c r="BKK882" s="204"/>
      <c r="BKL882" s="204"/>
      <c r="BKM882" s="204"/>
      <c r="BKN882" s="204"/>
      <c r="BKO882" s="204"/>
      <c r="BKP882" s="204"/>
      <c r="BKQ882" s="204"/>
      <c r="BKR882" s="204"/>
      <c r="BKS882" s="204"/>
      <c r="BKT882" s="204"/>
      <c r="BKU882" s="204"/>
      <c r="BKV882" s="204"/>
      <c r="BKW882" s="204"/>
      <c r="BKX882" s="204"/>
      <c r="BKY882" s="204"/>
      <c r="BKZ882" s="204"/>
      <c r="BLA882" s="204"/>
      <c r="BLB882" s="204"/>
      <c r="BLC882" s="204"/>
      <c r="BLD882" s="204"/>
      <c r="BLE882" s="204"/>
      <c r="BLF882" s="204"/>
      <c r="BLG882" s="204"/>
      <c r="BLH882" s="204"/>
      <c r="BLI882" s="204"/>
      <c r="BLJ882" s="204"/>
      <c r="BLK882" s="204"/>
      <c r="BLL882" s="204"/>
      <c r="BLM882" s="204"/>
      <c r="BLN882" s="204"/>
      <c r="BLO882" s="204"/>
      <c r="BLP882" s="204"/>
      <c r="BLQ882" s="204"/>
      <c r="BLR882" s="204"/>
      <c r="BLS882" s="204"/>
      <c r="BLT882" s="204"/>
      <c r="BLU882" s="204"/>
      <c r="BLV882" s="204"/>
      <c r="BLW882" s="204"/>
      <c r="BLX882" s="204"/>
      <c r="BLY882" s="204"/>
      <c r="BLZ882" s="204"/>
      <c r="BMA882" s="204"/>
      <c r="BMB882" s="204"/>
      <c r="BMC882" s="204"/>
      <c r="BMD882" s="204"/>
      <c r="BME882" s="204"/>
      <c r="BMF882" s="204"/>
      <c r="BMG882" s="204"/>
      <c r="BMH882" s="204"/>
      <c r="BMI882" s="204"/>
      <c r="BMJ882" s="204"/>
      <c r="BMK882" s="204"/>
      <c r="BML882" s="204"/>
      <c r="BMM882" s="204"/>
      <c r="BMN882" s="204"/>
      <c r="BMO882" s="204"/>
      <c r="BMP882" s="204"/>
      <c r="BMQ882" s="204"/>
      <c r="BMR882" s="204"/>
      <c r="BMS882" s="204"/>
      <c r="BMT882" s="204"/>
      <c r="BMU882" s="204"/>
      <c r="BMV882" s="204"/>
      <c r="BMW882" s="204"/>
      <c r="BMX882" s="204"/>
      <c r="BMY882" s="204"/>
      <c r="BMZ882" s="204"/>
      <c r="BNA882" s="204"/>
      <c r="BNB882" s="204"/>
      <c r="BNC882" s="204"/>
      <c r="BND882" s="204"/>
      <c r="BNE882" s="204"/>
      <c r="BNF882" s="204"/>
      <c r="BNG882" s="204"/>
      <c r="BNH882" s="204"/>
      <c r="BNI882" s="204"/>
      <c r="BNJ882" s="204"/>
      <c r="BNK882" s="204"/>
      <c r="BNL882" s="204"/>
      <c r="BNM882" s="204"/>
      <c r="BNN882" s="204"/>
      <c r="BNO882" s="204"/>
      <c r="BNP882" s="204"/>
      <c r="BNQ882" s="204"/>
      <c r="BNR882" s="204"/>
      <c r="BNS882" s="204"/>
      <c r="BNT882" s="204"/>
      <c r="BNU882" s="204"/>
      <c r="BNV882" s="204"/>
      <c r="BNW882" s="204"/>
      <c r="BNX882" s="204"/>
      <c r="BNY882" s="204"/>
      <c r="BNZ882" s="204"/>
      <c r="BOA882" s="204"/>
      <c r="BOB882" s="204"/>
      <c r="BOC882" s="204"/>
      <c r="BOD882" s="204"/>
      <c r="BOE882" s="204"/>
      <c r="BOF882" s="204"/>
      <c r="BOG882" s="204"/>
      <c r="BOH882" s="204"/>
      <c r="BOI882" s="204"/>
      <c r="BOJ882" s="204"/>
      <c r="BOK882" s="204"/>
      <c r="BOL882" s="204"/>
      <c r="BOM882" s="204"/>
      <c r="BON882" s="204"/>
      <c r="BOO882" s="204"/>
      <c r="BOP882" s="204"/>
      <c r="BOQ882" s="204"/>
      <c r="BOR882" s="204"/>
      <c r="BOS882" s="204"/>
      <c r="BOT882" s="204"/>
      <c r="BOU882" s="204"/>
      <c r="BOV882" s="204"/>
      <c r="BOW882" s="204"/>
      <c r="BOX882" s="204"/>
      <c r="BOY882" s="204"/>
      <c r="BOZ882" s="204"/>
      <c r="BPA882" s="204"/>
      <c r="BPB882" s="204"/>
      <c r="BPC882" s="204"/>
      <c r="BPD882" s="204"/>
      <c r="BPE882" s="204"/>
      <c r="BPF882" s="204"/>
      <c r="BPG882" s="204"/>
      <c r="BPH882" s="204"/>
      <c r="BPI882" s="204"/>
      <c r="BPJ882" s="204"/>
      <c r="BPK882" s="204"/>
      <c r="BPL882" s="204"/>
      <c r="BPM882" s="204"/>
      <c r="BPN882" s="204"/>
      <c r="BPO882" s="204"/>
      <c r="BPP882" s="204"/>
      <c r="BPQ882" s="204"/>
      <c r="BPR882" s="204"/>
      <c r="BPS882" s="204"/>
      <c r="BPT882" s="204"/>
      <c r="BPU882" s="204"/>
      <c r="BPV882" s="204"/>
      <c r="BPW882" s="204"/>
      <c r="BPX882" s="204"/>
      <c r="BPY882" s="204"/>
      <c r="BPZ882" s="204"/>
      <c r="BQA882" s="204"/>
      <c r="BQB882" s="204"/>
      <c r="BQC882" s="204"/>
      <c r="BQD882" s="204"/>
      <c r="BQE882" s="204"/>
      <c r="BQF882" s="204"/>
      <c r="BQG882" s="204"/>
      <c r="BQH882" s="204"/>
      <c r="BQI882" s="204"/>
      <c r="BQJ882" s="204"/>
      <c r="BQK882" s="204"/>
      <c r="BQL882" s="204"/>
      <c r="BQM882" s="204"/>
      <c r="BQN882" s="204"/>
      <c r="BQO882" s="204"/>
      <c r="BQP882" s="204"/>
      <c r="BQQ882" s="204"/>
      <c r="BQR882" s="204"/>
      <c r="BQS882" s="204"/>
      <c r="BQT882" s="204"/>
      <c r="BQU882" s="204"/>
      <c r="BQV882" s="204"/>
      <c r="BQW882" s="204"/>
      <c r="BQX882" s="204"/>
      <c r="BQY882" s="204"/>
      <c r="BQZ882" s="204"/>
      <c r="BRA882" s="204"/>
      <c r="BRB882" s="204"/>
      <c r="BRC882" s="204"/>
      <c r="BRD882" s="204"/>
      <c r="BRE882" s="204"/>
      <c r="BRF882" s="204"/>
      <c r="BRG882" s="204"/>
      <c r="BRH882" s="204"/>
      <c r="BRI882" s="204"/>
      <c r="BRJ882" s="204"/>
      <c r="BRK882" s="204"/>
      <c r="BRL882" s="204"/>
      <c r="BRM882" s="204"/>
      <c r="BRN882" s="204"/>
      <c r="BRO882" s="204"/>
      <c r="BRP882" s="204"/>
      <c r="BRQ882" s="204"/>
      <c r="BRR882" s="204"/>
      <c r="BRS882" s="204"/>
      <c r="BRT882" s="204"/>
      <c r="BRU882" s="204"/>
      <c r="BRV882" s="204"/>
      <c r="BRW882" s="204"/>
      <c r="BRX882" s="204"/>
      <c r="BRY882" s="204"/>
      <c r="BRZ882" s="204"/>
      <c r="BSA882" s="204"/>
      <c r="BSB882" s="204"/>
      <c r="BSC882" s="204"/>
      <c r="BSD882" s="204"/>
      <c r="BSE882" s="204"/>
      <c r="BSF882" s="204"/>
      <c r="BSG882" s="204"/>
      <c r="BSH882" s="204"/>
      <c r="BSI882" s="204"/>
      <c r="BSJ882" s="204"/>
      <c r="BSK882" s="204"/>
      <c r="BSL882" s="204"/>
      <c r="BSM882" s="204"/>
      <c r="BSN882" s="204"/>
      <c r="BSO882" s="204"/>
      <c r="BSP882" s="204"/>
      <c r="BSQ882" s="204"/>
      <c r="BSR882" s="204"/>
      <c r="BSS882" s="204"/>
      <c r="BST882" s="204"/>
      <c r="BSU882" s="204"/>
      <c r="BSV882" s="204"/>
      <c r="BSW882" s="204"/>
      <c r="BSX882" s="204"/>
      <c r="BSY882" s="204"/>
      <c r="BSZ882" s="204"/>
      <c r="BTA882" s="204"/>
      <c r="BTB882" s="204"/>
      <c r="BTC882" s="204"/>
      <c r="BTD882" s="204"/>
      <c r="BTE882" s="204"/>
      <c r="BTF882" s="204"/>
      <c r="BTG882" s="204"/>
      <c r="BTH882" s="204"/>
      <c r="BTI882" s="204"/>
      <c r="BTJ882" s="204"/>
      <c r="BTK882" s="204"/>
      <c r="BTL882" s="204"/>
      <c r="BTM882" s="204"/>
      <c r="BTN882" s="204"/>
      <c r="BTO882" s="204"/>
      <c r="BTP882" s="204"/>
      <c r="BTQ882" s="204"/>
      <c r="BTR882" s="204"/>
      <c r="BTS882" s="204"/>
      <c r="BTT882" s="204"/>
      <c r="BTU882" s="204"/>
      <c r="BTV882" s="204"/>
      <c r="BTW882" s="204"/>
      <c r="BTX882" s="204"/>
      <c r="BTY882" s="204"/>
      <c r="BTZ882" s="204"/>
      <c r="BUA882" s="204"/>
      <c r="BUB882" s="204"/>
      <c r="BUC882" s="204"/>
      <c r="BUD882" s="204"/>
      <c r="BUE882" s="204"/>
      <c r="BUF882" s="204"/>
      <c r="BUG882" s="204"/>
      <c r="BUH882" s="204"/>
      <c r="BUI882" s="204"/>
      <c r="BUJ882" s="204"/>
      <c r="BUK882" s="204"/>
      <c r="BUL882" s="204"/>
      <c r="BUM882" s="204"/>
      <c r="BUN882" s="204"/>
      <c r="BUO882" s="204"/>
      <c r="BUP882" s="204"/>
      <c r="BUQ882" s="204"/>
      <c r="BUR882" s="204"/>
      <c r="BUS882" s="204"/>
      <c r="BUT882" s="204"/>
      <c r="BUU882" s="204"/>
      <c r="BUV882" s="204"/>
      <c r="BUW882" s="204"/>
      <c r="BUX882" s="204"/>
      <c r="BUY882" s="204"/>
      <c r="BUZ882" s="204"/>
      <c r="BVA882" s="204"/>
      <c r="BVB882" s="204"/>
      <c r="BVC882" s="204"/>
      <c r="BVD882" s="204"/>
      <c r="BVE882" s="204"/>
      <c r="BVF882" s="204"/>
      <c r="BVG882" s="204"/>
      <c r="BVH882" s="204"/>
      <c r="BVI882" s="204"/>
      <c r="BVJ882" s="204"/>
      <c r="BVK882" s="204"/>
      <c r="BVL882" s="204"/>
      <c r="BVM882" s="204"/>
      <c r="BVN882" s="204"/>
      <c r="BVO882" s="204"/>
      <c r="BVP882" s="204"/>
      <c r="BVQ882" s="204"/>
      <c r="BVR882" s="204"/>
      <c r="BVS882" s="204"/>
      <c r="BVT882" s="204"/>
      <c r="BVU882" s="204"/>
      <c r="BVV882" s="204"/>
      <c r="BVW882" s="204"/>
      <c r="BVX882" s="204"/>
      <c r="BVY882" s="204"/>
      <c r="BVZ882" s="204"/>
      <c r="BWA882" s="204"/>
      <c r="BWB882" s="204"/>
      <c r="BWC882" s="204"/>
      <c r="BWD882" s="204"/>
      <c r="BWE882" s="204"/>
      <c r="BWF882" s="204"/>
      <c r="BWG882" s="204"/>
      <c r="BWH882" s="204"/>
      <c r="BWI882" s="204"/>
      <c r="BWJ882" s="204"/>
      <c r="BWK882" s="204"/>
      <c r="BWL882" s="204"/>
      <c r="BWM882" s="204"/>
      <c r="BWN882" s="204"/>
      <c r="BWO882" s="204"/>
      <c r="BWP882" s="204"/>
      <c r="BWQ882" s="204"/>
      <c r="BWR882" s="204"/>
      <c r="BWS882" s="204"/>
      <c r="BWT882" s="204"/>
      <c r="BWU882" s="204"/>
      <c r="BWV882" s="204"/>
      <c r="BWW882" s="204"/>
      <c r="BWX882" s="204"/>
      <c r="BWY882" s="204"/>
      <c r="BWZ882" s="204"/>
      <c r="BXA882" s="204"/>
      <c r="BXB882" s="204"/>
      <c r="BXC882" s="204"/>
      <c r="BXD882" s="204"/>
      <c r="BXE882" s="204"/>
      <c r="BXF882" s="204"/>
      <c r="BXG882" s="204"/>
      <c r="BXH882" s="204"/>
      <c r="BXI882" s="204"/>
      <c r="BXJ882" s="204"/>
      <c r="BXK882" s="204"/>
      <c r="BXL882" s="204"/>
      <c r="BXM882" s="204"/>
      <c r="BXN882" s="204"/>
      <c r="BXO882" s="204"/>
      <c r="BXP882" s="204"/>
      <c r="BXQ882" s="204"/>
      <c r="BXR882" s="204"/>
      <c r="BXS882" s="204"/>
      <c r="BXT882" s="204"/>
      <c r="BXU882" s="204"/>
      <c r="BXV882" s="204"/>
      <c r="BXW882" s="204"/>
      <c r="BXX882" s="204"/>
      <c r="BXY882" s="204"/>
      <c r="BXZ882" s="204"/>
      <c r="BYA882" s="204"/>
      <c r="BYB882" s="204"/>
      <c r="BYC882" s="204"/>
      <c r="BYD882" s="204"/>
      <c r="BYE882" s="204"/>
      <c r="BYF882" s="204"/>
      <c r="BYG882" s="204"/>
      <c r="BYH882" s="204"/>
      <c r="BYI882" s="204"/>
      <c r="BYJ882" s="204"/>
      <c r="BYK882" s="204"/>
      <c r="BYL882" s="204"/>
      <c r="BYM882" s="204"/>
      <c r="BYN882" s="204"/>
      <c r="BYO882" s="204"/>
      <c r="BYP882" s="204"/>
      <c r="BYQ882" s="204"/>
      <c r="BYR882" s="204"/>
      <c r="BYS882" s="204"/>
      <c r="BYT882" s="204"/>
      <c r="BYU882" s="204"/>
      <c r="BYV882" s="204"/>
      <c r="BYW882" s="204"/>
      <c r="BYX882" s="204"/>
      <c r="BYY882" s="204"/>
      <c r="BYZ882" s="204"/>
      <c r="BZA882" s="204"/>
      <c r="BZB882" s="204"/>
      <c r="BZC882" s="204"/>
      <c r="BZD882" s="204"/>
      <c r="BZE882" s="204"/>
      <c r="BZF882" s="204"/>
      <c r="BZG882" s="204"/>
      <c r="BZH882" s="204"/>
      <c r="BZI882" s="204"/>
      <c r="BZJ882" s="204"/>
      <c r="BZK882" s="204"/>
      <c r="BZL882" s="204"/>
      <c r="BZM882" s="204"/>
      <c r="BZN882" s="204"/>
      <c r="BZO882" s="204"/>
      <c r="BZP882" s="204"/>
      <c r="BZQ882" s="204"/>
      <c r="BZR882" s="204"/>
      <c r="BZS882" s="204"/>
      <c r="BZT882" s="204"/>
      <c r="BZU882" s="204"/>
      <c r="BZV882" s="204"/>
      <c r="BZW882" s="204"/>
      <c r="BZX882" s="204"/>
      <c r="BZY882" s="204"/>
      <c r="BZZ882" s="204"/>
      <c r="CAA882" s="204"/>
      <c r="CAB882" s="204"/>
      <c r="CAC882" s="204"/>
      <c r="CAD882" s="204"/>
      <c r="CAE882" s="204"/>
      <c r="CAF882" s="204"/>
      <c r="CAG882" s="204"/>
      <c r="CAH882" s="204"/>
      <c r="CAI882" s="204"/>
      <c r="CAJ882" s="204"/>
      <c r="CAK882" s="204"/>
      <c r="CAL882" s="204"/>
      <c r="CAM882" s="204"/>
      <c r="CAN882" s="204"/>
      <c r="CAO882" s="204"/>
      <c r="CAP882" s="204"/>
      <c r="CAQ882" s="204"/>
      <c r="CAR882" s="204"/>
      <c r="CAS882" s="204"/>
      <c r="CAT882" s="204"/>
      <c r="CAU882" s="204"/>
      <c r="CAV882" s="204"/>
      <c r="CAW882" s="204"/>
      <c r="CAX882" s="204"/>
      <c r="CAY882" s="204"/>
      <c r="CAZ882" s="204"/>
      <c r="CBA882" s="204"/>
      <c r="CBB882" s="204"/>
      <c r="CBC882" s="204"/>
      <c r="CBD882" s="204"/>
      <c r="CBE882" s="204"/>
      <c r="CBF882" s="204"/>
      <c r="CBG882" s="204"/>
      <c r="CBH882" s="204"/>
      <c r="CBI882" s="204"/>
      <c r="CBJ882" s="204"/>
      <c r="CBK882" s="204"/>
      <c r="CBL882" s="204"/>
      <c r="CBM882" s="204"/>
      <c r="CBN882" s="204"/>
      <c r="CBO882" s="204"/>
      <c r="CBP882" s="204"/>
      <c r="CBQ882" s="204"/>
      <c r="CBR882" s="204"/>
      <c r="CBS882" s="204"/>
      <c r="CBT882" s="204"/>
      <c r="CBU882" s="204"/>
      <c r="CBV882" s="204"/>
      <c r="CBW882" s="204"/>
      <c r="CBX882" s="204"/>
      <c r="CBY882" s="204"/>
      <c r="CBZ882" s="204"/>
      <c r="CCA882" s="204"/>
      <c r="CCB882" s="204"/>
      <c r="CCC882" s="204"/>
      <c r="CCD882" s="204"/>
      <c r="CCE882" s="204"/>
      <c r="CCF882" s="204"/>
      <c r="CCG882" s="204"/>
      <c r="CCH882" s="204"/>
      <c r="CCI882" s="204"/>
      <c r="CCJ882" s="204"/>
      <c r="CCK882" s="204"/>
      <c r="CCL882" s="204"/>
      <c r="CCM882" s="204"/>
      <c r="CCN882" s="204"/>
      <c r="CCO882" s="204"/>
      <c r="CCP882" s="204"/>
      <c r="CCQ882" s="204"/>
      <c r="CCR882" s="204"/>
      <c r="CCS882" s="204"/>
      <c r="CCT882" s="204"/>
      <c r="CCU882" s="204"/>
      <c r="CCV882" s="204"/>
      <c r="CCW882" s="204"/>
      <c r="CCX882" s="204"/>
      <c r="CCY882" s="204"/>
      <c r="CCZ882" s="204"/>
      <c r="CDA882" s="204"/>
      <c r="CDB882" s="204"/>
      <c r="CDC882" s="204"/>
      <c r="CDD882" s="204"/>
      <c r="CDE882" s="204"/>
      <c r="CDF882" s="204"/>
      <c r="CDG882" s="204"/>
      <c r="CDH882" s="204"/>
      <c r="CDI882" s="204"/>
      <c r="CDJ882" s="204"/>
      <c r="CDK882" s="204"/>
      <c r="CDL882" s="204"/>
      <c r="CDM882" s="204"/>
      <c r="CDN882" s="204"/>
      <c r="CDO882" s="204"/>
      <c r="CDP882" s="204"/>
      <c r="CDQ882" s="204"/>
      <c r="CDR882" s="204"/>
      <c r="CDS882" s="204"/>
      <c r="CDT882" s="204"/>
      <c r="CDU882" s="204"/>
      <c r="CDV882" s="204"/>
      <c r="CDW882" s="204"/>
      <c r="CDX882" s="204"/>
      <c r="CDY882" s="204"/>
      <c r="CDZ882" s="204"/>
      <c r="CEA882" s="204"/>
      <c r="CEB882" s="204"/>
      <c r="CEC882" s="204"/>
      <c r="CED882" s="204"/>
      <c r="CEE882" s="204"/>
      <c r="CEF882" s="204"/>
      <c r="CEG882" s="204"/>
      <c r="CEH882" s="204"/>
      <c r="CEI882" s="204"/>
      <c r="CEJ882" s="204"/>
      <c r="CEK882" s="204"/>
      <c r="CEL882" s="204"/>
      <c r="CEM882" s="204"/>
      <c r="CEN882" s="204"/>
      <c r="CEO882" s="204"/>
      <c r="CEP882" s="204"/>
      <c r="CEQ882" s="204"/>
      <c r="CER882" s="204"/>
      <c r="CES882" s="204"/>
      <c r="CET882" s="204"/>
      <c r="CEU882" s="204"/>
      <c r="CEV882" s="204"/>
      <c r="CEW882" s="204"/>
      <c r="CEX882" s="204"/>
      <c r="CEY882" s="204"/>
      <c r="CEZ882" s="204"/>
      <c r="CFA882" s="204"/>
      <c r="CFB882" s="204"/>
      <c r="CFC882" s="204"/>
      <c r="CFD882" s="204"/>
      <c r="CFE882" s="204"/>
      <c r="CFF882" s="204"/>
      <c r="CFG882" s="204"/>
      <c r="CFH882" s="204"/>
      <c r="CFI882" s="204"/>
      <c r="CFJ882" s="204"/>
      <c r="CFK882" s="204"/>
      <c r="CFL882" s="204"/>
      <c r="CFM882" s="204"/>
      <c r="CFN882" s="204"/>
      <c r="CFO882" s="204"/>
      <c r="CFP882" s="204"/>
      <c r="CFQ882" s="204"/>
      <c r="CFR882" s="204"/>
      <c r="CFS882" s="204"/>
      <c r="CFT882" s="204"/>
      <c r="CFU882" s="204"/>
      <c r="CFV882" s="204"/>
      <c r="CFW882" s="204"/>
      <c r="CFX882" s="204"/>
      <c r="CFY882" s="204"/>
      <c r="CFZ882" s="204"/>
      <c r="CGA882" s="204"/>
      <c r="CGB882" s="204"/>
      <c r="CGC882" s="204"/>
      <c r="CGD882" s="204"/>
      <c r="CGE882" s="204"/>
      <c r="CGF882" s="204"/>
      <c r="CGG882" s="204"/>
      <c r="CGH882" s="204"/>
      <c r="CGI882" s="204"/>
      <c r="CGJ882" s="204"/>
      <c r="CGK882" s="204"/>
      <c r="CGL882" s="204"/>
      <c r="CGM882" s="204"/>
      <c r="CGN882" s="204"/>
      <c r="CGO882" s="204"/>
      <c r="CGP882" s="204"/>
      <c r="CGQ882" s="204"/>
      <c r="CGR882" s="204"/>
      <c r="CGS882" s="204"/>
      <c r="CGT882" s="204"/>
      <c r="CGU882" s="204"/>
      <c r="CGV882" s="204"/>
      <c r="CGW882" s="204"/>
      <c r="CGX882" s="204"/>
      <c r="CGY882" s="204"/>
      <c r="CGZ882" s="204"/>
      <c r="CHA882" s="204"/>
      <c r="CHB882" s="204"/>
      <c r="CHC882" s="204"/>
      <c r="CHD882" s="204"/>
      <c r="CHE882" s="204"/>
      <c r="CHF882" s="204"/>
      <c r="CHG882" s="204"/>
      <c r="CHH882" s="204"/>
      <c r="CHI882" s="204"/>
      <c r="CHJ882" s="204"/>
      <c r="CHK882" s="204"/>
      <c r="CHL882" s="204"/>
      <c r="CHM882" s="204"/>
      <c r="CHN882" s="204"/>
      <c r="CHO882" s="204"/>
      <c r="CHP882" s="204"/>
      <c r="CHQ882" s="204"/>
      <c r="CHR882" s="204"/>
      <c r="CHS882" s="204"/>
      <c r="CHT882" s="204"/>
      <c r="CHU882" s="204"/>
      <c r="CHV882" s="204"/>
      <c r="CHW882" s="204"/>
      <c r="CHX882" s="204"/>
      <c r="CHY882" s="204"/>
      <c r="CHZ882" s="204"/>
      <c r="CIA882" s="204"/>
      <c r="CIB882" s="204"/>
      <c r="CIC882" s="204"/>
      <c r="CID882" s="204"/>
      <c r="CIE882" s="204"/>
      <c r="CIF882" s="204"/>
      <c r="CIG882" s="204"/>
      <c r="CIH882" s="204"/>
      <c r="CII882" s="204"/>
      <c r="CIJ882" s="204"/>
      <c r="CIK882" s="204"/>
      <c r="CIL882" s="204"/>
      <c r="CIM882" s="204"/>
      <c r="CIN882" s="204"/>
      <c r="CIO882" s="204"/>
      <c r="CIP882" s="204"/>
      <c r="CIQ882" s="204"/>
      <c r="CIR882" s="204"/>
      <c r="CIS882" s="204"/>
      <c r="CIT882" s="204"/>
      <c r="CIU882" s="204"/>
      <c r="CIV882" s="204"/>
      <c r="CIW882" s="204"/>
      <c r="CIX882" s="204"/>
      <c r="CIY882" s="204"/>
      <c r="CIZ882" s="204"/>
      <c r="CJA882" s="204"/>
      <c r="CJB882" s="204"/>
      <c r="CJC882" s="204"/>
      <c r="CJD882" s="204"/>
      <c r="CJE882" s="204"/>
      <c r="CJF882" s="204"/>
      <c r="CJG882" s="204"/>
      <c r="CJH882" s="204"/>
      <c r="CJI882" s="204"/>
      <c r="CJJ882" s="204"/>
      <c r="CJK882" s="204"/>
      <c r="CJL882" s="204"/>
      <c r="CJM882" s="204"/>
      <c r="CJN882" s="204"/>
      <c r="CJO882" s="204"/>
      <c r="CJP882" s="204"/>
      <c r="CJQ882" s="204"/>
      <c r="CJR882" s="204"/>
      <c r="CJS882" s="204"/>
      <c r="CJT882" s="204"/>
      <c r="CJU882" s="204"/>
      <c r="CJV882" s="204"/>
      <c r="CJW882" s="204"/>
      <c r="CJX882" s="204"/>
      <c r="CJY882" s="204"/>
      <c r="CJZ882" s="204"/>
      <c r="CKA882" s="204"/>
      <c r="CKB882" s="204"/>
      <c r="CKC882" s="204"/>
      <c r="CKD882" s="204"/>
      <c r="CKE882" s="204"/>
      <c r="CKF882" s="204"/>
      <c r="CKG882" s="204"/>
      <c r="CKH882" s="204"/>
      <c r="CKI882" s="204"/>
      <c r="CKJ882" s="204"/>
      <c r="CKK882" s="204"/>
      <c r="CKL882" s="204"/>
      <c r="CKM882" s="204"/>
      <c r="CKN882" s="204"/>
      <c r="CKO882" s="204"/>
      <c r="CKP882" s="204"/>
      <c r="CKQ882" s="204"/>
      <c r="CKR882" s="204"/>
      <c r="CKS882" s="204"/>
      <c r="CKT882" s="204"/>
      <c r="CKU882" s="204"/>
      <c r="CKV882" s="204"/>
      <c r="CKW882" s="204"/>
      <c r="CKX882" s="204"/>
      <c r="CKY882" s="204"/>
      <c r="CKZ882" s="204"/>
      <c r="CLA882" s="204"/>
      <c r="CLB882" s="204"/>
      <c r="CLC882" s="204"/>
      <c r="CLD882" s="204"/>
      <c r="CLE882" s="204"/>
      <c r="CLF882" s="204"/>
      <c r="CLG882" s="204"/>
      <c r="CLH882" s="204"/>
      <c r="CLI882" s="204"/>
      <c r="CLJ882" s="204"/>
      <c r="CLK882" s="204"/>
      <c r="CLL882" s="204"/>
      <c r="CLM882" s="204"/>
      <c r="CLN882" s="204"/>
      <c r="CLO882" s="204"/>
      <c r="CLP882" s="204"/>
      <c r="CLQ882" s="204"/>
      <c r="CLR882" s="204"/>
      <c r="CLS882" s="204"/>
      <c r="CLT882" s="204"/>
      <c r="CLU882" s="204"/>
      <c r="CLV882" s="204"/>
      <c r="CLW882" s="204"/>
      <c r="CLX882" s="204"/>
      <c r="CLY882" s="204"/>
      <c r="CLZ882" s="204"/>
      <c r="CMA882" s="204"/>
      <c r="CMB882" s="204"/>
      <c r="CMC882" s="204"/>
      <c r="CMD882" s="204"/>
      <c r="CME882" s="204"/>
      <c r="CMF882" s="204"/>
      <c r="CMG882" s="204"/>
      <c r="CMH882" s="204"/>
      <c r="CMI882" s="204"/>
      <c r="CMJ882" s="204"/>
      <c r="CMK882" s="204"/>
      <c r="CML882" s="204"/>
      <c r="CMM882" s="204"/>
      <c r="CMN882" s="204"/>
      <c r="CMO882" s="204"/>
      <c r="CMP882" s="204"/>
      <c r="CMQ882" s="204"/>
      <c r="CMR882" s="204"/>
      <c r="CMS882" s="204"/>
      <c r="CMT882" s="204"/>
      <c r="CMU882" s="204"/>
      <c r="CMV882" s="204"/>
      <c r="CMW882" s="204"/>
      <c r="CMX882" s="204"/>
      <c r="CMY882" s="204"/>
      <c r="CMZ882" s="204"/>
      <c r="CNA882" s="204"/>
      <c r="CNB882" s="204"/>
      <c r="CNC882" s="204"/>
      <c r="CND882" s="204"/>
      <c r="CNE882" s="204"/>
      <c r="CNF882" s="204"/>
      <c r="CNG882" s="204"/>
      <c r="CNH882" s="204"/>
      <c r="CNI882" s="204"/>
      <c r="CNJ882" s="204"/>
      <c r="CNK882" s="204"/>
      <c r="CNL882" s="204"/>
      <c r="CNM882" s="204"/>
      <c r="CNN882" s="204"/>
      <c r="CNO882" s="204"/>
      <c r="CNP882" s="204"/>
      <c r="CNQ882" s="204"/>
      <c r="CNR882" s="204"/>
      <c r="CNS882" s="204"/>
      <c r="CNT882" s="204"/>
      <c r="CNU882" s="204"/>
      <c r="CNV882" s="204"/>
      <c r="CNW882" s="204"/>
      <c r="CNX882" s="204"/>
      <c r="CNY882" s="204"/>
      <c r="CNZ882" s="204"/>
      <c r="COA882" s="204"/>
      <c r="COB882" s="204"/>
      <c r="COC882" s="204"/>
      <c r="COD882" s="204"/>
      <c r="COE882" s="204"/>
      <c r="COF882" s="204"/>
      <c r="COG882" s="204"/>
      <c r="COH882" s="204"/>
      <c r="COI882" s="204"/>
      <c r="COJ882" s="204"/>
      <c r="COK882" s="204"/>
      <c r="COL882" s="204"/>
      <c r="COM882" s="204"/>
      <c r="CON882" s="204"/>
      <c r="COO882" s="204"/>
      <c r="COP882" s="204"/>
      <c r="COQ882" s="204"/>
      <c r="COR882" s="204"/>
      <c r="COS882" s="204"/>
      <c r="COT882" s="204"/>
      <c r="COU882" s="204"/>
      <c r="COV882" s="204"/>
      <c r="COW882" s="204"/>
      <c r="COX882" s="204"/>
      <c r="COY882" s="204"/>
      <c r="COZ882" s="204"/>
      <c r="CPA882" s="204"/>
      <c r="CPB882" s="204"/>
      <c r="CPC882" s="204"/>
      <c r="CPD882" s="204"/>
      <c r="CPE882" s="204"/>
      <c r="CPF882" s="204"/>
      <c r="CPG882" s="204"/>
      <c r="CPH882" s="204"/>
      <c r="CPI882" s="204"/>
      <c r="CPJ882" s="204"/>
      <c r="CPK882" s="204"/>
      <c r="CPL882" s="204"/>
      <c r="CPM882" s="204"/>
      <c r="CPN882" s="204"/>
      <c r="CPO882" s="204"/>
      <c r="CPP882" s="204"/>
      <c r="CPQ882" s="204"/>
      <c r="CPR882" s="204"/>
      <c r="CPS882" s="204"/>
      <c r="CPT882" s="204"/>
      <c r="CPU882" s="204"/>
      <c r="CPV882" s="204"/>
      <c r="CPW882" s="204"/>
      <c r="CPX882" s="204"/>
      <c r="CPY882" s="204"/>
      <c r="CPZ882" s="204"/>
      <c r="CQA882" s="204"/>
      <c r="CQB882" s="204"/>
      <c r="CQC882" s="204"/>
      <c r="CQD882" s="204"/>
      <c r="CQE882" s="204"/>
      <c r="CQF882" s="204"/>
      <c r="CQG882" s="204"/>
      <c r="CQH882" s="204"/>
      <c r="CQI882" s="204"/>
      <c r="CQJ882" s="204"/>
      <c r="CQK882" s="204"/>
      <c r="CQL882" s="204"/>
      <c r="CQM882" s="204"/>
      <c r="CQN882" s="204"/>
      <c r="CQO882" s="204"/>
      <c r="CQP882" s="204"/>
      <c r="CQQ882" s="204"/>
      <c r="CQR882" s="204"/>
      <c r="CQS882" s="204"/>
      <c r="CQT882" s="204"/>
      <c r="CQU882" s="204"/>
      <c r="CQV882" s="204"/>
      <c r="CQW882" s="204"/>
      <c r="CQX882" s="204"/>
      <c r="CQY882" s="204"/>
      <c r="CQZ882" s="204"/>
      <c r="CRA882" s="204"/>
      <c r="CRB882" s="204"/>
      <c r="CRC882" s="204"/>
      <c r="CRD882" s="204"/>
      <c r="CRE882" s="204"/>
      <c r="CRF882" s="204"/>
      <c r="CRG882" s="204"/>
      <c r="CRH882" s="204"/>
      <c r="CRI882" s="204"/>
      <c r="CRJ882" s="204"/>
      <c r="CRK882" s="204"/>
      <c r="CRL882" s="204"/>
      <c r="CRM882" s="204"/>
      <c r="CRN882" s="204"/>
      <c r="CRO882" s="204"/>
      <c r="CRP882" s="204"/>
      <c r="CRQ882" s="204"/>
      <c r="CRR882" s="204"/>
      <c r="CRS882" s="204"/>
      <c r="CRT882" s="204"/>
      <c r="CRU882" s="204"/>
      <c r="CRV882" s="204"/>
      <c r="CRW882" s="204"/>
      <c r="CRX882" s="204"/>
      <c r="CRY882" s="204"/>
      <c r="CRZ882" s="204"/>
      <c r="CSA882" s="204"/>
      <c r="CSB882" s="204"/>
      <c r="CSC882" s="204"/>
      <c r="CSD882" s="204"/>
      <c r="CSE882" s="204"/>
      <c r="CSF882" s="204"/>
      <c r="CSG882" s="204"/>
      <c r="CSH882" s="204"/>
      <c r="CSI882" s="204"/>
      <c r="CSJ882" s="204"/>
      <c r="CSK882" s="204"/>
      <c r="CSL882" s="204"/>
      <c r="CSM882" s="204"/>
      <c r="CSN882" s="204"/>
      <c r="CSO882" s="204"/>
      <c r="CSP882" s="204"/>
      <c r="CSQ882" s="204"/>
      <c r="CSR882" s="204"/>
      <c r="CSS882" s="204"/>
      <c r="CST882" s="204"/>
      <c r="CSU882" s="204"/>
      <c r="CSV882" s="204"/>
      <c r="CSW882" s="204"/>
      <c r="CSX882" s="204"/>
      <c r="CSY882" s="204"/>
      <c r="CSZ882" s="204"/>
      <c r="CTA882" s="204"/>
      <c r="CTB882" s="204"/>
      <c r="CTC882" s="204"/>
      <c r="CTD882" s="204"/>
      <c r="CTE882" s="204"/>
      <c r="CTF882" s="204"/>
      <c r="CTG882" s="204"/>
      <c r="CTH882" s="204"/>
      <c r="CTI882" s="204"/>
      <c r="CTJ882" s="204"/>
      <c r="CTK882" s="204"/>
      <c r="CTL882" s="204"/>
      <c r="CTM882" s="204"/>
      <c r="CTN882" s="204"/>
      <c r="CTO882" s="204"/>
      <c r="CTP882" s="204"/>
      <c r="CTQ882" s="204"/>
      <c r="CTR882" s="204"/>
      <c r="CTS882" s="204"/>
      <c r="CTT882" s="204"/>
      <c r="CTU882" s="204"/>
      <c r="CTV882" s="204"/>
      <c r="CTW882" s="204"/>
      <c r="CTX882" s="204"/>
      <c r="CTY882" s="204"/>
      <c r="CTZ882" s="204"/>
      <c r="CUA882" s="204"/>
      <c r="CUB882" s="204"/>
      <c r="CUC882" s="204"/>
      <c r="CUD882" s="204"/>
      <c r="CUE882" s="204"/>
      <c r="CUF882" s="204"/>
      <c r="CUG882" s="204"/>
      <c r="CUH882" s="204"/>
      <c r="CUI882" s="204"/>
      <c r="CUJ882" s="204"/>
      <c r="CUK882" s="204"/>
      <c r="CUL882" s="204"/>
      <c r="CUM882" s="204"/>
      <c r="CUN882" s="204"/>
      <c r="CUO882" s="204"/>
      <c r="CUP882" s="204"/>
      <c r="CUQ882" s="204"/>
      <c r="CUR882" s="204"/>
      <c r="CUS882" s="204"/>
      <c r="CUT882" s="204"/>
      <c r="CUU882" s="204"/>
      <c r="CUV882" s="204"/>
      <c r="CUW882" s="204"/>
      <c r="CUX882" s="204"/>
      <c r="CUY882" s="204"/>
      <c r="CUZ882" s="204"/>
      <c r="CVA882" s="204"/>
      <c r="CVB882" s="204"/>
      <c r="CVC882" s="204"/>
      <c r="CVD882" s="204"/>
      <c r="CVE882" s="204"/>
      <c r="CVF882" s="204"/>
      <c r="CVG882" s="204"/>
      <c r="CVH882" s="204"/>
      <c r="CVI882" s="204"/>
      <c r="CVJ882" s="204"/>
      <c r="CVK882" s="204"/>
      <c r="CVL882" s="204"/>
      <c r="CVM882" s="204"/>
      <c r="CVN882" s="204"/>
      <c r="CVO882" s="204"/>
      <c r="CVP882" s="204"/>
      <c r="CVQ882" s="204"/>
      <c r="CVR882" s="204"/>
      <c r="CVS882" s="204"/>
      <c r="CVT882" s="204"/>
      <c r="CVU882" s="204"/>
      <c r="CVV882" s="204"/>
      <c r="CVW882" s="204"/>
      <c r="CVX882" s="204"/>
      <c r="CVY882" s="204"/>
      <c r="CVZ882" s="204"/>
      <c r="CWA882" s="204"/>
      <c r="CWB882" s="204"/>
      <c r="CWC882" s="204"/>
      <c r="CWD882" s="204"/>
      <c r="CWE882" s="204"/>
      <c r="CWF882" s="204"/>
      <c r="CWG882" s="204"/>
      <c r="CWH882" s="204"/>
      <c r="CWI882" s="204"/>
      <c r="CWJ882" s="204"/>
      <c r="CWK882" s="204"/>
      <c r="CWL882" s="204"/>
      <c r="CWM882" s="204"/>
      <c r="CWN882" s="204"/>
      <c r="CWO882" s="204"/>
      <c r="CWP882" s="204"/>
      <c r="CWQ882" s="204"/>
      <c r="CWR882" s="204"/>
      <c r="CWS882" s="204"/>
      <c r="CWT882" s="204"/>
      <c r="CWU882" s="204"/>
      <c r="CWV882" s="204"/>
      <c r="CWW882" s="204"/>
      <c r="CWX882" s="204"/>
      <c r="CWY882" s="204"/>
      <c r="CWZ882" s="204"/>
      <c r="CXA882" s="204"/>
      <c r="CXB882" s="204"/>
      <c r="CXC882" s="204"/>
      <c r="CXD882" s="204"/>
      <c r="CXE882" s="204"/>
      <c r="CXF882" s="204"/>
      <c r="CXG882" s="204"/>
      <c r="CXH882" s="204"/>
      <c r="CXI882" s="204"/>
      <c r="CXJ882" s="204"/>
      <c r="CXK882" s="204"/>
      <c r="CXL882" s="204"/>
      <c r="CXM882" s="204"/>
      <c r="CXN882" s="204"/>
      <c r="CXO882" s="204"/>
      <c r="CXP882" s="204"/>
      <c r="CXQ882" s="204"/>
      <c r="CXR882" s="204"/>
      <c r="CXS882" s="204"/>
      <c r="CXT882" s="204"/>
      <c r="CXU882" s="204"/>
      <c r="CXV882" s="204"/>
      <c r="CXW882" s="204"/>
      <c r="CXX882" s="204"/>
      <c r="CXY882" s="204"/>
      <c r="CXZ882" s="204"/>
      <c r="CYA882" s="204"/>
      <c r="CYB882" s="204"/>
      <c r="CYC882" s="204"/>
      <c r="CYD882" s="204"/>
      <c r="CYE882" s="204"/>
      <c r="CYF882" s="204"/>
      <c r="CYG882" s="204"/>
      <c r="CYH882" s="204"/>
      <c r="CYI882" s="204"/>
      <c r="CYJ882" s="204"/>
      <c r="CYK882" s="204"/>
      <c r="CYL882" s="204"/>
      <c r="CYM882" s="204"/>
      <c r="CYN882" s="204"/>
      <c r="CYO882" s="204"/>
      <c r="CYP882" s="204"/>
      <c r="CYQ882" s="204"/>
      <c r="CYR882" s="204"/>
      <c r="CYS882" s="204"/>
      <c r="CYT882" s="204"/>
      <c r="CYU882" s="204"/>
      <c r="CYV882" s="204"/>
      <c r="CYW882" s="204"/>
      <c r="CYX882" s="204"/>
      <c r="CYY882" s="204"/>
      <c r="CYZ882" s="204"/>
      <c r="CZA882" s="204"/>
      <c r="CZB882" s="204"/>
      <c r="CZC882" s="204"/>
      <c r="CZD882" s="204"/>
      <c r="CZE882" s="204"/>
      <c r="CZF882" s="204"/>
      <c r="CZG882" s="204"/>
      <c r="CZH882" s="204"/>
      <c r="CZI882" s="204"/>
      <c r="CZJ882" s="204"/>
      <c r="CZK882" s="204"/>
      <c r="CZL882" s="204"/>
      <c r="CZM882" s="204"/>
      <c r="CZN882" s="204"/>
      <c r="CZO882" s="204"/>
      <c r="CZP882" s="204"/>
      <c r="CZQ882" s="204"/>
      <c r="CZR882" s="204"/>
      <c r="CZS882" s="204"/>
      <c r="CZT882" s="204"/>
      <c r="CZU882" s="204"/>
      <c r="CZV882" s="204"/>
      <c r="CZW882" s="204"/>
      <c r="CZX882" s="204"/>
      <c r="CZY882" s="204"/>
      <c r="CZZ882" s="204"/>
      <c r="DAA882" s="204"/>
      <c r="DAB882" s="204"/>
      <c r="DAC882" s="204"/>
      <c r="DAD882" s="204"/>
      <c r="DAE882" s="204"/>
      <c r="DAF882" s="204"/>
      <c r="DAG882" s="204"/>
      <c r="DAH882" s="204"/>
      <c r="DAI882" s="204"/>
      <c r="DAJ882" s="204"/>
      <c r="DAK882" s="204"/>
      <c r="DAL882" s="204"/>
      <c r="DAM882" s="204"/>
      <c r="DAN882" s="204"/>
      <c r="DAO882" s="204"/>
      <c r="DAP882" s="204"/>
      <c r="DAQ882" s="204"/>
      <c r="DAR882" s="204"/>
      <c r="DAS882" s="204"/>
      <c r="DAT882" s="204"/>
      <c r="DAU882" s="204"/>
      <c r="DAV882" s="204"/>
      <c r="DAW882" s="204"/>
      <c r="DAX882" s="204"/>
      <c r="DAY882" s="204"/>
      <c r="DAZ882" s="204"/>
      <c r="DBA882" s="204"/>
      <c r="DBB882" s="204"/>
      <c r="DBC882" s="204"/>
      <c r="DBD882" s="204"/>
      <c r="DBE882" s="204"/>
      <c r="DBF882" s="204"/>
      <c r="DBG882" s="204"/>
      <c r="DBH882" s="204"/>
      <c r="DBI882" s="204"/>
      <c r="DBJ882" s="204"/>
      <c r="DBK882" s="204"/>
      <c r="DBL882" s="204"/>
      <c r="DBM882" s="204"/>
      <c r="DBN882" s="204"/>
      <c r="DBO882" s="204"/>
      <c r="DBP882" s="204"/>
      <c r="DBQ882" s="204"/>
      <c r="DBR882" s="204"/>
      <c r="DBS882" s="204"/>
      <c r="DBT882" s="204"/>
      <c r="DBU882" s="204"/>
      <c r="DBV882" s="204"/>
      <c r="DBW882" s="204"/>
      <c r="DBX882" s="204"/>
      <c r="DBY882" s="204"/>
      <c r="DBZ882" s="204"/>
      <c r="DCA882" s="204"/>
      <c r="DCB882" s="204"/>
      <c r="DCC882" s="204"/>
      <c r="DCD882" s="204"/>
      <c r="DCE882" s="204"/>
      <c r="DCF882" s="204"/>
      <c r="DCG882" s="204"/>
      <c r="DCH882" s="204"/>
      <c r="DCI882" s="204"/>
      <c r="DCJ882" s="204"/>
      <c r="DCK882" s="204"/>
      <c r="DCL882" s="204"/>
      <c r="DCM882" s="204"/>
      <c r="DCN882" s="204"/>
      <c r="DCO882" s="204"/>
      <c r="DCP882" s="204"/>
      <c r="DCQ882" s="204"/>
      <c r="DCR882" s="204"/>
      <c r="DCS882" s="204"/>
      <c r="DCT882" s="204"/>
      <c r="DCU882" s="204"/>
      <c r="DCV882" s="204"/>
      <c r="DCW882" s="204"/>
      <c r="DCX882" s="204"/>
      <c r="DCY882" s="204"/>
      <c r="DCZ882" s="204"/>
      <c r="DDA882" s="204"/>
      <c r="DDB882" s="204"/>
      <c r="DDC882" s="204"/>
      <c r="DDD882" s="204"/>
      <c r="DDE882" s="204"/>
      <c r="DDF882" s="204"/>
      <c r="DDG882" s="204"/>
      <c r="DDH882" s="204"/>
      <c r="DDI882" s="204"/>
      <c r="DDJ882" s="204"/>
      <c r="DDK882" s="204"/>
      <c r="DDL882" s="204"/>
      <c r="DDM882" s="204"/>
      <c r="DDN882" s="204"/>
      <c r="DDO882" s="204"/>
      <c r="DDP882" s="204"/>
      <c r="DDQ882" s="204"/>
      <c r="DDR882" s="204"/>
      <c r="DDS882" s="204"/>
      <c r="DDT882" s="204"/>
      <c r="DDU882" s="204"/>
      <c r="DDV882" s="204"/>
      <c r="DDW882" s="204"/>
      <c r="DDX882" s="204"/>
      <c r="DDY882" s="204"/>
      <c r="DDZ882" s="204"/>
      <c r="DEA882" s="204"/>
      <c r="DEB882" s="204"/>
      <c r="DEC882" s="204"/>
      <c r="DED882" s="204"/>
      <c r="DEE882" s="204"/>
      <c r="DEF882" s="204"/>
      <c r="DEG882" s="204"/>
      <c r="DEH882" s="204"/>
      <c r="DEI882" s="204"/>
      <c r="DEJ882" s="204"/>
      <c r="DEK882" s="204"/>
      <c r="DEL882" s="204"/>
      <c r="DEM882" s="204"/>
      <c r="DEN882" s="204"/>
      <c r="DEO882" s="204"/>
      <c r="DEP882" s="204"/>
      <c r="DEQ882" s="204"/>
      <c r="DER882" s="204"/>
      <c r="DES882" s="204"/>
      <c r="DET882" s="204"/>
      <c r="DEU882" s="204"/>
      <c r="DEV882" s="204"/>
      <c r="DEW882" s="204"/>
      <c r="DEX882" s="204"/>
      <c r="DEY882" s="204"/>
      <c r="DEZ882" s="204"/>
      <c r="DFA882" s="204"/>
      <c r="DFB882" s="204"/>
      <c r="DFC882" s="204"/>
      <c r="DFD882" s="204"/>
      <c r="DFE882" s="204"/>
      <c r="DFF882" s="204"/>
      <c r="DFG882" s="204"/>
      <c r="DFH882" s="204"/>
      <c r="DFI882" s="204"/>
      <c r="DFJ882" s="204"/>
      <c r="DFK882" s="204"/>
      <c r="DFL882" s="204"/>
      <c r="DFM882" s="204"/>
      <c r="DFN882" s="204"/>
      <c r="DFO882" s="204"/>
      <c r="DFP882" s="204"/>
      <c r="DFQ882" s="204"/>
      <c r="DFR882" s="204"/>
      <c r="DFS882" s="204"/>
      <c r="DFT882" s="204"/>
      <c r="DFU882" s="204"/>
      <c r="DFV882" s="204"/>
      <c r="DFW882" s="204"/>
      <c r="DFX882" s="204"/>
      <c r="DFY882" s="204"/>
      <c r="DFZ882" s="204"/>
      <c r="DGA882" s="204"/>
      <c r="DGB882" s="204"/>
      <c r="DGC882" s="204"/>
      <c r="DGD882" s="204"/>
      <c r="DGE882" s="204"/>
      <c r="DGF882" s="204"/>
      <c r="DGG882" s="204"/>
      <c r="DGH882" s="204"/>
      <c r="DGI882" s="204"/>
      <c r="DGJ882" s="204"/>
      <c r="DGK882" s="204"/>
      <c r="DGL882" s="204"/>
      <c r="DGM882" s="204"/>
      <c r="DGN882" s="204"/>
      <c r="DGO882" s="204"/>
      <c r="DGP882" s="204"/>
      <c r="DGQ882" s="204"/>
      <c r="DGR882" s="204"/>
      <c r="DGS882" s="204"/>
      <c r="DGT882" s="204"/>
      <c r="DGU882" s="204"/>
      <c r="DGV882" s="204"/>
      <c r="DGW882" s="204"/>
      <c r="DGX882" s="204"/>
      <c r="DGY882" s="204"/>
      <c r="DGZ882" s="204"/>
      <c r="DHA882" s="204"/>
      <c r="DHB882" s="204"/>
      <c r="DHC882" s="204"/>
      <c r="DHD882" s="204"/>
      <c r="DHE882" s="204"/>
      <c r="DHF882" s="204"/>
      <c r="DHG882" s="204"/>
      <c r="DHH882" s="204"/>
      <c r="DHI882" s="204"/>
      <c r="DHJ882" s="204"/>
      <c r="DHK882" s="204"/>
      <c r="DHL882" s="204"/>
      <c r="DHM882" s="204"/>
      <c r="DHN882" s="204"/>
      <c r="DHO882" s="204"/>
      <c r="DHP882" s="204"/>
      <c r="DHQ882" s="204"/>
      <c r="DHR882" s="204"/>
      <c r="DHS882" s="204"/>
      <c r="DHT882" s="204"/>
      <c r="DHU882" s="204"/>
      <c r="DHV882" s="204"/>
      <c r="DHW882" s="204"/>
      <c r="DHX882" s="204"/>
      <c r="DHY882" s="204"/>
      <c r="DHZ882" s="204"/>
      <c r="DIA882" s="204"/>
      <c r="DIB882" s="204"/>
      <c r="DIC882" s="204"/>
      <c r="DID882" s="204"/>
      <c r="DIE882" s="204"/>
      <c r="DIF882" s="204"/>
      <c r="DIG882" s="204"/>
      <c r="DIH882" s="204"/>
      <c r="DII882" s="204"/>
      <c r="DIJ882" s="204"/>
      <c r="DIK882" s="204"/>
      <c r="DIL882" s="204"/>
      <c r="DIM882" s="204"/>
      <c r="DIN882" s="204"/>
      <c r="DIO882" s="204"/>
      <c r="DIP882" s="204"/>
      <c r="DIQ882" s="204"/>
      <c r="DIR882" s="204"/>
      <c r="DIS882" s="204"/>
      <c r="DIT882" s="204"/>
      <c r="DIU882" s="204"/>
      <c r="DIV882" s="204"/>
      <c r="DIW882" s="204"/>
      <c r="DIX882" s="204"/>
      <c r="DIY882" s="204"/>
      <c r="DIZ882" s="204"/>
      <c r="DJA882" s="204"/>
      <c r="DJB882" s="204"/>
      <c r="DJC882" s="204"/>
      <c r="DJD882" s="204"/>
      <c r="DJE882" s="204"/>
      <c r="DJF882" s="204"/>
      <c r="DJG882" s="204"/>
      <c r="DJH882" s="204"/>
      <c r="DJI882" s="204"/>
      <c r="DJJ882" s="204"/>
      <c r="DJK882" s="204"/>
      <c r="DJL882" s="204"/>
      <c r="DJM882" s="204"/>
      <c r="DJN882" s="204"/>
      <c r="DJO882" s="204"/>
      <c r="DJP882" s="204"/>
      <c r="DJQ882" s="204"/>
      <c r="DJR882" s="204"/>
      <c r="DJS882" s="204"/>
      <c r="DJT882" s="204"/>
      <c r="DJU882" s="204"/>
      <c r="DJV882" s="204"/>
      <c r="DJW882" s="204"/>
      <c r="DJX882" s="204"/>
      <c r="DJY882" s="204"/>
      <c r="DJZ882" s="204"/>
      <c r="DKA882" s="204"/>
      <c r="DKB882" s="204"/>
      <c r="DKC882" s="204"/>
      <c r="DKD882" s="204"/>
      <c r="DKE882" s="204"/>
      <c r="DKF882" s="204"/>
      <c r="DKG882" s="204"/>
      <c r="DKH882" s="204"/>
      <c r="DKI882" s="204"/>
      <c r="DKJ882" s="204"/>
      <c r="DKK882" s="204"/>
      <c r="DKL882" s="204"/>
      <c r="DKM882" s="204"/>
      <c r="DKN882" s="204"/>
      <c r="DKO882" s="204"/>
      <c r="DKP882" s="204"/>
      <c r="DKQ882" s="204"/>
      <c r="DKR882" s="204"/>
      <c r="DKS882" s="204"/>
      <c r="DKT882" s="204"/>
      <c r="DKU882" s="204"/>
      <c r="DKV882" s="204"/>
      <c r="DKW882" s="204"/>
      <c r="DKX882" s="204"/>
      <c r="DKY882" s="204"/>
      <c r="DKZ882" s="204"/>
      <c r="DLA882" s="204"/>
      <c r="DLB882" s="204"/>
      <c r="DLC882" s="204"/>
      <c r="DLD882" s="204"/>
      <c r="DLE882" s="204"/>
      <c r="DLF882" s="204"/>
      <c r="DLG882" s="204"/>
      <c r="DLH882" s="204"/>
      <c r="DLI882" s="204"/>
      <c r="DLJ882" s="204"/>
      <c r="DLK882" s="204"/>
      <c r="DLL882" s="204"/>
      <c r="DLM882" s="204"/>
      <c r="DLN882" s="204"/>
      <c r="DLO882" s="204"/>
      <c r="DLP882" s="204"/>
      <c r="DLQ882" s="204"/>
      <c r="DLR882" s="204"/>
      <c r="DLS882" s="204"/>
      <c r="DLT882" s="204"/>
      <c r="DLU882" s="204"/>
      <c r="DLV882" s="204"/>
      <c r="DLW882" s="204"/>
      <c r="DLX882" s="204"/>
      <c r="DLY882" s="204"/>
      <c r="DLZ882" s="204"/>
      <c r="DMA882" s="204"/>
      <c r="DMB882" s="204"/>
      <c r="DMC882" s="204"/>
      <c r="DMD882" s="204"/>
      <c r="DME882" s="204"/>
      <c r="DMF882" s="204"/>
      <c r="DMG882" s="204"/>
      <c r="DMH882" s="204"/>
      <c r="DMI882" s="204"/>
      <c r="DMJ882" s="204"/>
      <c r="DMK882" s="204"/>
      <c r="DML882" s="204"/>
      <c r="DMM882" s="204"/>
      <c r="DMN882" s="204"/>
      <c r="DMO882" s="204"/>
      <c r="DMP882" s="204"/>
      <c r="DMQ882" s="204"/>
      <c r="DMR882" s="204"/>
      <c r="DMS882" s="204"/>
      <c r="DMT882" s="204"/>
      <c r="DMU882" s="204"/>
      <c r="DMV882" s="204"/>
      <c r="DMW882" s="204"/>
      <c r="DMX882" s="204"/>
      <c r="DMY882" s="204"/>
      <c r="DMZ882" s="204"/>
      <c r="DNA882" s="204"/>
      <c r="DNB882" s="204"/>
      <c r="DNC882" s="204"/>
      <c r="DND882" s="204"/>
      <c r="DNE882" s="204"/>
      <c r="DNF882" s="204"/>
      <c r="DNG882" s="204"/>
      <c r="DNH882" s="204"/>
      <c r="DNI882" s="204"/>
      <c r="DNJ882" s="204"/>
      <c r="DNK882" s="204"/>
      <c r="DNL882" s="204"/>
      <c r="DNM882" s="204"/>
      <c r="DNN882" s="204"/>
      <c r="DNO882" s="204"/>
      <c r="DNP882" s="204"/>
      <c r="DNQ882" s="204"/>
      <c r="DNR882" s="204"/>
      <c r="DNS882" s="204"/>
      <c r="DNT882" s="204"/>
      <c r="DNU882" s="204"/>
      <c r="DNV882" s="204"/>
      <c r="DNW882" s="204"/>
      <c r="DNX882" s="204"/>
      <c r="DNY882" s="204"/>
      <c r="DNZ882" s="204"/>
      <c r="DOA882" s="204"/>
      <c r="DOB882" s="204"/>
      <c r="DOC882" s="204"/>
      <c r="DOD882" s="204"/>
      <c r="DOE882" s="204"/>
      <c r="DOF882" s="204"/>
      <c r="DOG882" s="204"/>
      <c r="DOH882" s="204"/>
      <c r="DOI882" s="204"/>
      <c r="DOJ882" s="204"/>
      <c r="DOK882" s="204"/>
      <c r="DOL882" s="204"/>
      <c r="DOM882" s="204"/>
      <c r="DON882" s="204"/>
      <c r="DOO882" s="204"/>
      <c r="DOP882" s="204"/>
      <c r="DOQ882" s="204"/>
      <c r="DOR882" s="204"/>
      <c r="DOS882" s="204"/>
      <c r="DOT882" s="204"/>
      <c r="DOU882" s="204"/>
      <c r="DOV882" s="204"/>
      <c r="DOW882" s="204"/>
      <c r="DOX882" s="204"/>
      <c r="DOY882" s="204"/>
      <c r="DOZ882" s="204"/>
      <c r="DPA882" s="204"/>
      <c r="DPB882" s="204"/>
      <c r="DPC882" s="204"/>
      <c r="DPD882" s="204"/>
      <c r="DPE882" s="204"/>
      <c r="DPF882" s="204"/>
      <c r="DPG882" s="204"/>
      <c r="DPH882" s="204"/>
      <c r="DPI882" s="204"/>
      <c r="DPJ882" s="204"/>
      <c r="DPK882" s="204"/>
      <c r="DPL882" s="204"/>
      <c r="DPM882" s="204"/>
      <c r="DPN882" s="204"/>
      <c r="DPO882" s="204"/>
      <c r="DPP882" s="204"/>
      <c r="DPQ882" s="204"/>
      <c r="DPR882" s="204"/>
      <c r="DPS882" s="204"/>
      <c r="DPT882" s="204"/>
      <c r="DPU882" s="204"/>
      <c r="DPV882" s="204"/>
      <c r="DPW882" s="204"/>
      <c r="DPX882" s="204"/>
      <c r="DPY882" s="204"/>
      <c r="DPZ882" s="204"/>
      <c r="DQA882" s="204"/>
      <c r="DQB882" s="204"/>
      <c r="DQC882" s="204"/>
      <c r="DQD882" s="204"/>
      <c r="DQE882" s="204"/>
      <c r="DQF882" s="204"/>
      <c r="DQG882" s="204"/>
      <c r="DQH882" s="204"/>
      <c r="DQI882" s="204"/>
      <c r="DQJ882" s="204"/>
      <c r="DQK882" s="204"/>
      <c r="DQL882" s="204"/>
      <c r="DQM882" s="204"/>
      <c r="DQN882" s="204"/>
      <c r="DQO882" s="204"/>
      <c r="DQP882" s="204"/>
      <c r="DQQ882" s="204"/>
      <c r="DQR882" s="204"/>
      <c r="DQS882" s="204"/>
      <c r="DQT882" s="204"/>
      <c r="DQU882" s="204"/>
      <c r="DQV882" s="204"/>
      <c r="DQW882" s="204"/>
      <c r="DQX882" s="204"/>
      <c r="DQY882" s="204"/>
      <c r="DQZ882" s="204"/>
      <c r="DRA882" s="204"/>
      <c r="DRB882" s="204"/>
      <c r="DRC882" s="204"/>
      <c r="DRD882" s="204"/>
      <c r="DRE882" s="204"/>
      <c r="DRF882" s="204"/>
      <c r="DRG882" s="204"/>
      <c r="DRH882" s="204"/>
      <c r="DRI882" s="204"/>
      <c r="DRJ882" s="204"/>
      <c r="DRK882" s="204"/>
      <c r="DRL882" s="204"/>
      <c r="DRM882" s="204"/>
      <c r="DRN882" s="204"/>
      <c r="DRO882" s="204"/>
      <c r="DRP882" s="204"/>
      <c r="DRQ882" s="204"/>
      <c r="DRR882" s="204"/>
      <c r="DRS882" s="204"/>
      <c r="DRT882" s="204"/>
      <c r="DRU882" s="204"/>
      <c r="DRV882" s="204"/>
      <c r="DRW882" s="204"/>
      <c r="DRX882" s="204"/>
      <c r="DRY882" s="204"/>
      <c r="DRZ882" s="204"/>
      <c r="DSA882" s="204"/>
      <c r="DSB882" s="204"/>
      <c r="DSC882" s="204"/>
      <c r="DSD882" s="204"/>
      <c r="DSE882" s="204"/>
      <c r="DSF882" s="204"/>
      <c r="DSG882" s="204"/>
      <c r="DSH882" s="204"/>
      <c r="DSI882" s="204"/>
      <c r="DSJ882" s="204"/>
      <c r="DSK882" s="204"/>
      <c r="DSL882" s="204"/>
      <c r="DSM882" s="204"/>
      <c r="DSN882" s="204"/>
      <c r="DSO882" s="204"/>
      <c r="DSP882" s="204"/>
      <c r="DSQ882" s="204"/>
      <c r="DSR882" s="204"/>
      <c r="DSS882" s="204"/>
      <c r="DST882" s="204"/>
      <c r="DSU882" s="204"/>
      <c r="DSV882" s="204"/>
      <c r="DSW882" s="204"/>
      <c r="DSX882" s="204"/>
      <c r="DSY882" s="204"/>
      <c r="DSZ882" s="204"/>
      <c r="DTA882" s="204"/>
      <c r="DTB882" s="204"/>
      <c r="DTC882" s="204"/>
      <c r="DTD882" s="204"/>
      <c r="DTE882" s="204"/>
      <c r="DTF882" s="204"/>
      <c r="DTG882" s="204"/>
      <c r="DTH882" s="204"/>
      <c r="DTI882" s="204"/>
      <c r="DTJ882" s="204"/>
      <c r="DTK882" s="204"/>
      <c r="DTL882" s="204"/>
      <c r="DTM882" s="204"/>
      <c r="DTN882" s="204"/>
      <c r="DTO882" s="204"/>
      <c r="DTP882" s="204"/>
      <c r="DTQ882" s="204"/>
      <c r="DTR882" s="204"/>
      <c r="DTS882" s="204"/>
      <c r="DTT882" s="204"/>
      <c r="DTU882" s="204"/>
      <c r="DTV882" s="204"/>
      <c r="DTW882" s="204"/>
      <c r="DTX882" s="204"/>
      <c r="DTY882" s="204"/>
      <c r="DTZ882" s="204"/>
      <c r="DUA882" s="204"/>
      <c r="DUB882" s="204"/>
      <c r="DUC882" s="204"/>
      <c r="DUD882" s="204"/>
      <c r="DUE882" s="204"/>
      <c r="DUF882" s="204"/>
      <c r="DUG882" s="204"/>
      <c r="DUH882" s="204"/>
      <c r="DUI882" s="204"/>
      <c r="DUJ882" s="204"/>
      <c r="DUK882" s="204"/>
      <c r="DUL882" s="204"/>
      <c r="DUM882" s="204"/>
      <c r="DUN882" s="204"/>
      <c r="DUO882" s="204"/>
      <c r="DUP882" s="204"/>
      <c r="DUQ882" s="204"/>
      <c r="DUR882" s="204"/>
      <c r="DUS882" s="204"/>
      <c r="DUT882" s="204"/>
      <c r="DUU882" s="204"/>
      <c r="DUV882" s="204"/>
      <c r="DUW882" s="204"/>
      <c r="DUX882" s="204"/>
      <c r="DUY882" s="204"/>
      <c r="DUZ882" s="204"/>
      <c r="DVA882" s="204"/>
      <c r="DVB882" s="204"/>
      <c r="DVC882" s="204"/>
      <c r="DVD882" s="204"/>
      <c r="DVE882" s="204"/>
      <c r="DVF882" s="204"/>
      <c r="DVG882" s="204"/>
      <c r="DVH882" s="204"/>
      <c r="DVI882" s="204"/>
      <c r="DVJ882" s="204"/>
      <c r="DVK882" s="204"/>
      <c r="DVL882" s="204"/>
      <c r="DVM882" s="204"/>
      <c r="DVN882" s="204"/>
      <c r="DVO882" s="204"/>
      <c r="DVP882" s="204"/>
      <c r="DVQ882" s="204"/>
      <c r="DVR882" s="204"/>
      <c r="DVS882" s="204"/>
      <c r="DVT882" s="204"/>
      <c r="DVU882" s="204"/>
      <c r="DVV882" s="204"/>
      <c r="DVW882" s="204"/>
      <c r="DVX882" s="204"/>
      <c r="DVY882" s="204"/>
      <c r="DVZ882" s="204"/>
      <c r="DWA882" s="204"/>
      <c r="DWB882" s="204"/>
      <c r="DWC882" s="204"/>
      <c r="DWD882" s="204"/>
      <c r="DWE882" s="204"/>
      <c r="DWF882" s="204"/>
      <c r="DWG882" s="204"/>
      <c r="DWH882" s="204"/>
      <c r="DWI882" s="204"/>
      <c r="DWJ882" s="204"/>
      <c r="DWK882" s="204"/>
      <c r="DWL882" s="204"/>
      <c r="DWM882" s="204"/>
      <c r="DWN882" s="204"/>
      <c r="DWO882" s="204"/>
      <c r="DWP882" s="204"/>
      <c r="DWQ882" s="204"/>
      <c r="DWR882" s="204"/>
      <c r="DWS882" s="204"/>
      <c r="DWT882" s="204"/>
      <c r="DWU882" s="204"/>
      <c r="DWV882" s="204"/>
      <c r="DWW882" s="204"/>
      <c r="DWX882" s="204"/>
      <c r="DWY882" s="204"/>
      <c r="DWZ882" s="204"/>
      <c r="DXA882" s="204"/>
      <c r="DXB882" s="204"/>
      <c r="DXC882" s="204"/>
      <c r="DXD882" s="204"/>
      <c r="DXE882" s="204"/>
      <c r="DXF882" s="204"/>
      <c r="DXG882" s="204"/>
      <c r="DXH882" s="204"/>
      <c r="DXI882" s="204"/>
      <c r="DXJ882" s="204"/>
      <c r="DXK882" s="204"/>
      <c r="DXL882" s="204"/>
      <c r="DXM882" s="204"/>
      <c r="DXN882" s="204"/>
      <c r="DXO882" s="204"/>
      <c r="DXP882" s="204"/>
      <c r="DXQ882" s="204"/>
      <c r="DXR882" s="204"/>
      <c r="DXS882" s="204"/>
      <c r="DXT882" s="204"/>
      <c r="DXU882" s="204"/>
      <c r="DXV882" s="204"/>
      <c r="DXW882" s="204"/>
      <c r="DXX882" s="204"/>
      <c r="DXY882" s="204"/>
      <c r="DXZ882" s="204"/>
      <c r="DYA882" s="204"/>
      <c r="DYB882" s="204"/>
      <c r="DYC882" s="204"/>
      <c r="DYD882" s="204"/>
      <c r="DYE882" s="204"/>
      <c r="DYF882" s="204"/>
      <c r="DYG882" s="204"/>
      <c r="DYH882" s="204"/>
      <c r="DYI882" s="204"/>
      <c r="DYJ882" s="204"/>
      <c r="DYK882" s="204"/>
      <c r="DYL882" s="204"/>
      <c r="DYM882" s="204"/>
      <c r="DYN882" s="204"/>
      <c r="DYO882" s="204"/>
      <c r="DYP882" s="204"/>
      <c r="DYQ882" s="204"/>
      <c r="DYR882" s="204"/>
      <c r="DYS882" s="204"/>
      <c r="DYT882" s="204"/>
      <c r="DYU882" s="204"/>
      <c r="DYV882" s="204"/>
      <c r="DYW882" s="204"/>
      <c r="DYX882" s="204"/>
      <c r="DYY882" s="204"/>
      <c r="DYZ882" s="204"/>
      <c r="DZA882" s="204"/>
      <c r="DZB882" s="204"/>
      <c r="DZC882" s="204"/>
      <c r="DZD882" s="204"/>
      <c r="DZE882" s="204"/>
      <c r="DZF882" s="204"/>
      <c r="DZG882" s="204"/>
      <c r="DZH882" s="204"/>
      <c r="DZI882" s="204"/>
      <c r="DZJ882" s="204"/>
      <c r="DZK882" s="204"/>
      <c r="DZL882" s="204"/>
      <c r="DZM882" s="204"/>
      <c r="DZN882" s="204"/>
      <c r="DZO882" s="204"/>
      <c r="DZP882" s="204"/>
      <c r="DZQ882" s="204"/>
      <c r="DZR882" s="204"/>
      <c r="DZS882" s="204"/>
      <c r="DZT882" s="204"/>
      <c r="DZU882" s="204"/>
      <c r="DZV882" s="204"/>
      <c r="DZW882" s="204"/>
      <c r="DZX882" s="204"/>
      <c r="DZY882" s="204"/>
      <c r="DZZ882" s="204"/>
      <c r="EAA882" s="204"/>
      <c r="EAB882" s="204"/>
      <c r="EAC882" s="204"/>
      <c r="EAD882" s="204"/>
      <c r="EAE882" s="204"/>
      <c r="EAF882" s="204"/>
      <c r="EAG882" s="204"/>
      <c r="EAH882" s="204"/>
      <c r="EAI882" s="204"/>
      <c r="EAJ882" s="204"/>
      <c r="EAK882" s="204"/>
      <c r="EAL882" s="204"/>
      <c r="EAM882" s="204"/>
      <c r="EAN882" s="204"/>
      <c r="EAO882" s="204"/>
      <c r="EAP882" s="204"/>
      <c r="EAQ882" s="204"/>
      <c r="EAR882" s="204"/>
      <c r="EAS882" s="204"/>
      <c r="EAT882" s="204"/>
      <c r="EAU882" s="204"/>
      <c r="EAV882" s="204"/>
      <c r="EAW882" s="204"/>
      <c r="EAX882" s="204"/>
      <c r="EAY882" s="204"/>
      <c r="EAZ882" s="204"/>
      <c r="EBA882" s="204"/>
      <c r="EBB882" s="204"/>
      <c r="EBC882" s="204"/>
      <c r="EBD882" s="204"/>
      <c r="EBE882" s="204"/>
      <c r="EBF882" s="204"/>
      <c r="EBG882" s="204"/>
      <c r="EBH882" s="204"/>
      <c r="EBI882" s="204"/>
      <c r="EBJ882" s="204"/>
      <c r="EBK882" s="204"/>
      <c r="EBL882" s="204"/>
      <c r="EBM882" s="204"/>
      <c r="EBN882" s="204"/>
      <c r="EBO882" s="204"/>
      <c r="EBP882" s="204"/>
      <c r="EBQ882" s="204"/>
      <c r="EBR882" s="204"/>
      <c r="EBS882" s="204"/>
      <c r="EBT882" s="204"/>
      <c r="EBU882" s="204"/>
      <c r="EBV882" s="204"/>
      <c r="EBW882" s="204"/>
      <c r="EBX882" s="204"/>
      <c r="EBY882" s="204"/>
      <c r="EBZ882" s="204"/>
      <c r="ECA882" s="204"/>
      <c r="ECB882" s="204"/>
      <c r="ECC882" s="204"/>
      <c r="ECD882" s="204"/>
      <c r="ECE882" s="204"/>
      <c r="ECF882" s="204"/>
      <c r="ECG882" s="204"/>
      <c r="ECH882" s="204"/>
      <c r="ECI882" s="204"/>
      <c r="ECJ882" s="204"/>
      <c r="ECK882" s="204"/>
      <c r="ECL882" s="204"/>
      <c r="ECM882" s="204"/>
      <c r="ECN882" s="204"/>
      <c r="ECO882" s="204"/>
      <c r="ECP882" s="204"/>
      <c r="ECQ882" s="204"/>
      <c r="ECR882" s="204"/>
      <c r="ECS882" s="204"/>
      <c r="ECT882" s="204"/>
      <c r="ECU882" s="204"/>
      <c r="ECV882" s="204"/>
      <c r="ECW882" s="204"/>
      <c r="ECX882" s="204"/>
      <c r="ECY882" s="204"/>
      <c r="ECZ882" s="204"/>
      <c r="EDA882" s="204"/>
      <c r="EDB882" s="204"/>
      <c r="EDC882" s="204"/>
      <c r="EDD882" s="204"/>
      <c r="EDE882" s="204"/>
      <c r="EDF882" s="204"/>
      <c r="EDG882" s="204"/>
      <c r="EDH882" s="204"/>
      <c r="EDI882" s="204"/>
      <c r="EDJ882" s="204"/>
      <c r="EDK882" s="204"/>
      <c r="EDL882" s="204"/>
      <c r="EDM882" s="204"/>
      <c r="EDN882" s="204"/>
      <c r="EDO882" s="204"/>
      <c r="EDP882" s="204"/>
      <c r="EDQ882" s="204"/>
      <c r="EDR882" s="204"/>
      <c r="EDS882" s="204"/>
      <c r="EDT882" s="204"/>
      <c r="EDU882" s="204"/>
      <c r="EDV882" s="204"/>
      <c r="EDW882" s="204"/>
      <c r="EDX882" s="204"/>
      <c r="EDY882" s="204"/>
      <c r="EDZ882" s="204"/>
      <c r="EEA882" s="204"/>
      <c r="EEB882" s="204"/>
      <c r="EEC882" s="204"/>
      <c r="EED882" s="204"/>
      <c r="EEE882" s="204"/>
      <c r="EEF882" s="204"/>
      <c r="EEG882" s="204"/>
      <c r="EEH882" s="204"/>
      <c r="EEI882" s="204"/>
      <c r="EEJ882" s="204"/>
      <c r="EEK882" s="204"/>
      <c r="EEL882" s="204"/>
      <c r="EEM882" s="204"/>
      <c r="EEN882" s="204"/>
      <c r="EEO882" s="204"/>
      <c r="EEP882" s="204"/>
      <c r="EEQ882" s="204"/>
      <c r="EER882" s="204"/>
      <c r="EES882" s="204"/>
      <c r="EET882" s="204"/>
      <c r="EEU882" s="204"/>
      <c r="EEV882" s="204"/>
      <c r="EEW882" s="204"/>
      <c r="EEX882" s="204"/>
      <c r="EEY882" s="204"/>
      <c r="EEZ882" s="204"/>
      <c r="EFA882" s="204"/>
      <c r="EFB882" s="204"/>
      <c r="EFC882" s="204"/>
      <c r="EFD882" s="204"/>
      <c r="EFE882" s="204"/>
      <c r="EFF882" s="204"/>
      <c r="EFG882" s="204"/>
      <c r="EFH882" s="204"/>
      <c r="EFI882" s="204"/>
      <c r="EFJ882" s="204"/>
      <c r="EFK882" s="204"/>
      <c r="EFL882" s="204"/>
      <c r="EFM882" s="204"/>
      <c r="EFN882" s="204"/>
      <c r="EFO882" s="204"/>
      <c r="EFP882" s="204"/>
      <c r="EFQ882" s="204"/>
      <c r="EFR882" s="204"/>
      <c r="EFS882" s="204"/>
      <c r="EFT882" s="204"/>
      <c r="EFU882" s="204"/>
      <c r="EFV882" s="204"/>
      <c r="EFW882" s="204"/>
      <c r="EFX882" s="204"/>
      <c r="EFY882" s="204"/>
      <c r="EFZ882" s="204"/>
      <c r="EGA882" s="204"/>
      <c r="EGB882" s="204"/>
      <c r="EGC882" s="204"/>
      <c r="EGD882" s="204"/>
      <c r="EGE882" s="204"/>
      <c r="EGF882" s="204"/>
      <c r="EGG882" s="204"/>
      <c r="EGH882" s="204"/>
      <c r="EGI882" s="204"/>
      <c r="EGJ882" s="204"/>
      <c r="EGK882" s="204"/>
      <c r="EGL882" s="204"/>
      <c r="EGM882" s="204"/>
      <c r="EGN882" s="204"/>
      <c r="EGO882" s="204"/>
      <c r="EGP882" s="204"/>
      <c r="EGQ882" s="204"/>
      <c r="EGR882" s="204"/>
      <c r="EGS882" s="204"/>
      <c r="EGT882" s="204"/>
      <c r="EGU882" s="204"/>
      <c r="EGV882" s="204"/>
      <c r="EGW882" s="204"/>
      <c r="EGX882" s="204"/>
      <c r="EGY882" s="204"/>
      <c r="EGZ882" s="204"/>
      <c r="EHA882" s="204"/>
      <c r="EHB882" s="204"/>
      <c r="EHC882" s="204"/>
      <c r="EHD882" s="204"/>
      <c r="EHE882" s="204"/>
      <c r="EHF882" s="204"/>
      <c r="EHG882" s="204"/>
      <c r="EHH882" s="204"/>
      <c r="EHI882" s="204"/>
      <c r="EHJ882" s="204"/>
      <c r="EHK882" s="204"/>
      <c r="EHL882" s="204"/>
      <c r="EHM882" s="204"/>
      <c r="EHN882" s="204"/>
      <c r="EHO882" s="204"/>
      <c r="EHP882" s="204"/>
      <c r="EHQ882" s="204"/>
      <c r="EHR882" s="204"/>
      <c r="EHS882" s="204"/>
      <c r="EHT882" s="204"/>
      <c r="EHU882" s="204"/>
      <c r="EHV882" s="204"/>
      <c r="EHW882" s="204"/>
      <c r="EHX882" s="204"/>
      <c r="EHY882" s="204"/>
      <c r="EHZ882" s="204"/>
      <c r="EIA882" s="204"/>
      <c r="EIB882" s="204"/>
      <c r="EIC882" s="204"/>
      <c r="EID882" s="204"/>
      <c r="EIE882" s="204"/>
      <c r="EIF882" s="204"/>
      <c r="EIG882" s="204"/>
      <c r="EIH882" s="204"/>
      <c r="EII882" s="204"/>
      <c r="EIJ882" s="204"/>
      <c r="EIK882" s="204"/>
      <c r="EIL882" s="204"/>
      <c r="EIM882" s="204"/>
      <c r="EIN882" s="204"/>
      <c r="EIO882" s="204"/>
      <c r="EIP882" s="204"/>
      <c r="EIQ882" s="204"/>
      <c r="EIR882" s="204"/>
      <c r="EIS882" s="204"/>
      <c r="EIT882" s="204"/>
      <c r="EIU882" s="204"/>
      <c r="EIV882" s="204"/>
      <c r="EIW882" s="204"/>
      <c r="EIX882" s="204"/>
      <c r="EIY882" s="204"/>
      <c r="EIZ882" s="204"/>
      <c r="EJA882" s="204"/>
      <c r="EJB882" s="204"/>
      <c r="EJC882" s="204"/>
      <c r="EJD882" s="204"/>
      <c r="EJE882" s="204"/>
      <c r="EJF882" s="204"/>
      <c r="EJG882" s="204"/>
      <c r="EJH882" s="204"/>
      <c r="EJI882" s="204"/>
      <c r="EJJ882" s="204"/>
      <c r="EJK882" s="204"/>
      <c r="EJL882" s="204"/>
      <c r="EJM882" s="204"/>
      <c r="EJN882" s="204"/>
      <c r="EJO882" s="204"/>
      <c r="EJP882" s="204"/>
      <c r="EJQ882" s="204"/>
      <c r="EJR882" s="204"/>
      <c r="EJS882" s="204"/>
      <c r="EJT882" s="204"/>
      <c r="EJU882" s="204"/>
      <c r="EJV882" s="204"/>
      <c r="EJW882" s="204"/>
      <c r="EJX882" s="204"/>
      <c r="EJY882" s="204"/>
      <c r="EJZ882" s="204"/>
      <c r="EKA882" s="204"/>
      <c r="EKB882" s="204"/>
      <c r="EKC882" s="204"/>
      <c r="EKD882" s="204"/>
      <c r="EKE882" s="204"/>
      <c r="EKF882" s="204"/>
      <c r="EKG882" s="204"/>
      <c r="EKH882" s="204"/>
      <c r="EKI882" s="204"/>
      <c r="EKJ882" s="204"/>
      <c r="EKK882" s="204"/>
      <c r="EKL882" s="204"/>
      <c r="EKM882" s="204"/>
      <c r="EKN882" s="204"/>
      <c r="EKO882" s="204"/>
      <c r="EKP882" s="204"/>
      <c r="EKQ882" s="204"/>
      <c r="EKR882" s="204"/>
      <c r="EKS882" s="204"/>
      <c r="EKT882" s="204"/>
      <c r="EKU882" s="204"/>
      <c r="EKV882" s="204"/>
      <c r="EKW882" s="204"/>
      <c r="EKX882" s="204"/>
      <c r="EKY882" s="204"/>
      <c r="EKZ882" s="204"/>
      <c r="ELA882" s="204"/>
      <c r="ELB882" s="204"/>
      <c r="ELC882" s="204"/>
      <c r="ELD882" s="204"/>
      <c r="ELE882" s="204"/>
      <c r="ELF882" s="204"/>
      <c r="ELG882" s="204"/>
      <c r="ELH882" s="204"/>
      <c r="ELI882" s="204"/>
      <c r="ELJ882" s="204"/>
      <c r="ELK882" s="204"/>
      <c r="ELL882" s="204"/>
      <c r="ELM882" s="204"/>
      <c r="ELN882" s="204"/>
      <c r="ELO882" s="204"/>
      <c r="ELP882" s="204"/>
      <c r="ELQ882" s="204"/>
      <c r="ELR882" s="204"/>
      <c r="ELS882" s="204"/>
      <c r="ELT882" s="204"/>
      <c r="ELU882" s="204"/>
      <c r="ELV882" s="204"/>
      <c r="ELW882" s="204"/>
      <c r="ELX882" s="204"/>
      <c r="ELY882" s="204"/>
      <c r="ELZ882" s="204"/>
      <c r="EMA882" s="204"/>
      <c r="EMB882" s="204"/>
      <c r="EMC882" s="204"/>
      <c r="EMD882" s="204"/>
      <c r="EME882" s="204"/>
      <c r="EMF882" s="204"/>
      <c r="EMG882" s="204"/>
      <c r="EMH882" s="204"/>
      <c r="EMI882" s="204"/>
      <c r="EMJ882" s="204"/>
      <c r="EMK882" s="204"/>
      <c r="EML882" s="204"/>
      <c r="EMM882" s="204"/>
      <c r="EMN882" s="204"/>
      <c r="EMO882" s="204"/>
      <c r="EMP882" s="204"/>
      <c r="EMQ882" s="204"/>
      <c r="EMR882" s="204"/>
      <c r="EMS882" s="204"/>
      <c r="EMT882" s="204"/>
      <c r="EMU882" s="204"/>
      <c r="EMV882" s="204"/>
      <c r="EMW882" s="204"/>
      <c r="EMX882" s="204"/>
      <c r="EMY882" s="204"/>
      <c r="EMZ882" s="204"/>
      <c r="ENA882" s="204"/>
      <c r="ENB882" s="204"/>
      <c r="ENC882" s="204"/>
      <c r="END882" s="204"/>
      <c r="ENE882" s="204"/>
      <c r="ENF882" s="204"/>
      <c r="ENG882" s="204"/>
      <c r="ENH882" s="204"/>
      <c r="ENI882" s="204"/>
      <c r="ENJ882" s="204"/>
      <c r="ENK882" s="204"/>
      <c r="ENL882" s="204"/>
      <c r="ENM882" s="204"/>
      <c r="ENN882" s="204"/>
      <c r="ENO882" s="204"/>
      <c r="ENP882" s="204"/>
      <c r="ENQ882" s="204"/>
      <c r="ENR882" s="204"/>
      <c r="ENS882" s="204"/>
      <c r="ENT882" s="204"/>
      <c r="ENU882" s="204"/>
      <c r="ENV882" s="204"/>
      <c r="ENW882" s="204"/>
      <c r="ENX882" s="204"/>
      <c r="ENY882" s="204"/>
      <c r="ENZ882" s="204"/>
      <c r="EOA882" s="204"/>
      <c r="EOB882" s="204"/>
      <c r="EOC882" s="204"/>
      <c r="EOD882" s="204"/>
      <c r="EOE882" s="204"/>
      <c r="EOF882" s="204"/>
      <c r="EOG882" s="204"/>
      <c r="EOH882" s="204"/>
      <c r="EOI882" s="204"/>
      <c r="EOJ882" s="204"/>
      <c r="EOK882" s="204"/>
      <c r="EOL882" s="204"/>
      <c r="EOM882" s="204"/>
      <c r="EON882" s="204"/>
      <c r="EOO882" s="204"/>
      <c r="EOP882" s="204"/>
      <c r="EOQ882" s="204"/>
      <c r="EOR882" s="204"/>
      <c r="EOS882" s="204"/>
      <c r="EOT882" s="204"/>
      <c r="EOU882" s="204"/>
      <c r="EOV882" s="204"/>
      <c r="EOW882" s="204"/>
      <c r="EOX882" s="204"/>
      <c r="EOY882" s="204"/>
      <c r="EOZ882" s="204"/>
      <c r="EPA882" s="204"/>
      <c r="EPB882" s="204"/>
      <c r="EPC882" s="204"/>
      <c r="EPD882" s="204"/>
      <c r="EPE882" s="204"/>
      <c r="EPF882" s="204"/>
      <c r="EPG882" s="204"/>
      <c r="EPH882" s="204"/>
      <c r="EPI882" s="204"/>
      <c r="EPJ882" s="204"/>
      <c r="EPK882" s="204"/>
      <c r="EPL882" s="204"/>
      <c r="EPM882" s="204"/>
      <c r="EPN882" s="204"/>
      <c r="EPO882" s="204"/>
      <c r="EPP882" s="204"/>
      <c r="EPQ882" s="204"/>
      <c r="EPR882" s="204"/>
      <c r="EPS882" s="204"/>
      <c r="EPT882" s="204"/>
      <c r="EPU882" s="204"/>
      <c r="EPV882" s="204"/>
      <c r="EPW882" s="204"/>
      <c r="EPX882" s="204"/>
      <c r="EPY882" s="204"/>
      <c r="EPZ882" s="204"/>
      <c r="EQA882" s="204"/>
      <c r="EQB882" s="204"/>
      <c r="EQC882" s="204"/>
      <c r="EQD882" s="204"/>
      <c r="EQE882" s="204"/>
      <c r="EQF882" s="204"/>
      <c r="EQG882" s="204"/>
      <c r="EQH882" s="204"/>
      <c r="EQI882" s="204"/>
      <c r="EQJ882" s="204"/>
      <c r="EQK882" s="204"/>
      <c r="EQL882" s="204"/>
      <c r="EQM882" s="204"/>
      <c r="EQN882" s="204"/>
      <c r="EQO882" s="204"/>
      <c r="EQP882" s="204"/>
      <c r="EQQ882" s="204"/>
      <c r="EQR882" s="204"/>
      <c r="EQS882" s="204"/>
      <c r="EQT882" s="204"/>
      <c r="EQU882" s="204"/>
      <c r="EQV882" s="204"/>
      <c r="EQW882" s="204"/>
      <c r="EQX882" s="204"/>
      <c r="EQY882" s="204"/>
      <c r="EQZ882" s="204"/>
      <c r="ERA882" s="204"/>
      <c r="ERB882" s="204"/>
      <c r="ERC882" s="204"/>
      <c r="ERD882" s="204"/>
      <c r="ERE882" s="204"/>
      <c r="ERF882" s="204"/>
      <c r="ERG882" s="204"/>
      <c r="ERH882" s="204"/>
      <c r="ERI882" s="204"/>
      <c r="ERJ882" s="204"/>
      <c r="ERK882" s="204"/>
      <c r="ERL882" s="204"/>
      <c r="ERM882" s="204"/>
      <c r="ERN882" s="204"/>
      <c r="ERO882" s="204"/>
      <c r="ERP882" s="204"/>
      <c r="ERQ882" s="204"/>
      <c r="ERR882" s="204"/>
      <c r="ERS882" s="204"/>
      <c r="ERT882" s="204"/>
      <c r="ERU882" s="204"/>
      <c r="ERV882" s="204"/>
      <c r="ERW882" s="204"/>
      <c r="ERX882" s="204"/>
      <c r="ERY882" s="204"/>
      <c r="ERZ882" s="204"/>
      <c r="ESA882" s="204"/>
      <c r="ESB882" s="204"/>
      <c r="ESC882" s="204"/>
      <c r="ESD882" s="204"/>
      <c r="ESE882" s="204"/>
      <c r="ESF882" s="204"/>
      <c r="ESG882" s="204"/>
      <c r="ESH882" s="204"/>
      <c r="ESI882" s="204"/>
      <c r="ESJ882" s="204"/>
      <c r="ESK882" s="204"/>
      <c r="ESL882" s="204"/>
      <c r="ESM882" s="204"/>
      <c r="ESN882" s="204"/>
      <c r="ESO882" s="204"/>
      <c r="ESP882" s="204"/>
      <c r="ESQ882" s="204"/>
      <c r="ESR882" s="204"/>
      <c r="ESS882" s="204"/>
      <c r="EST882" s="204"/>
      <c r="ESU882" s="204"/>
      <c r="ESV882" s="204"/>
      <c r="ESW882" s="204"/>
      <c r="ESX882" s="204"/>
      <c r="ESY882" s="204"/>
      <c r="ESZ882" s="204"/>
      <c r="ETA882" s="204"/>
      <c r="ETB882" s="204"/>
      <c r="ETC882" s="204"/>
      <c r="ETD882" s="204"/>
      <c r="ETE882" s="204"/>
      <c r="ETF882" s="204"/>
      <c r="ETG882" s="204"/>
      <c r="ETH882" s="204"/>
      <c r="ETI882" s="204"/>
      <c r="ETJ882" s="204"/>
      <c r="ETK882" s="204"/>
      <c r="ETL882" s="204"/>
      <c r="ETM882" s="204"/>
      <c r="ETN882" s="204"/>
      <c r="ETO882" s="204"/>
      <c r="ETP882" s="204"/>
      <c r="ETQ882" s="204"/>
      <c r="ETR882" s="204"/>
      <c r="ETS882" s="204"/>
      <c r="ETT882" s="204"/>
      <c r="ETU882" s="204"/>
      <c r="ETV882" s="204"/>
      <c r="ETW882" s="204"/>
      <c r="ETX882" s="204"/>
      <c r="ETY882" s="204"/>
      <c r="ETZ882" s="204"/>
      <c r="EUA882" s="204"/>
      <c r="EUB882" s="204"/>
      <c r="EUC882" s="204"/>
      <c r="EUD882" s="204"/>
      <c r="EUE882" s="204"/>
      <c r="EUF882" s="204"/>
      <c r="EUG882" s="204"/>
      <c r="EUH882" s="204"/>
      <c r="EUI882" s="204"/>
      <c r="EUJ882" s="204"/>
      <c r="EUK882" s="204"/>
      <c r="EUL882" s="204"/>
      <c r="EUM882" s="204"/>
      <c r="EUN882" s="204"/>
      <c r="EUO882" s="204"/>
      <c r="EUP882" s="204"/>
      <c r="EUQ882" s="204"/>
      <c r="EUR882" s="204"/>
      <c r="EUS882" s="204"/>
      <c r="EUT882" s="204"/>
      <c r="EUU882" s="204"/>
      <c r="EUV882" s="204"/>
      <c r="EUW882" s="204"/>
      <c r="EUX882" s="204"/>
      <c r="EUY882" s="204"/>
      <c r="EUZ882" s="204"/>
      <c r="EVA882" s="204"/>
      <c r="EVB882" s="204"/>
      <c r="EVC882" s="204"/>
      <c r="EVD882" s="204"/>
      <c r="EVE882" s="204"/>
      <c r="EVF882" s="204"/>
      <c r="EVG882" s="204"/>
      <c r="EVH882" s="204"/>
      <c r="EVI882" s="204"/>
      <c r="EVJ882" s="204"/>
      <c r="EVK882" s="204"/>
      <c r="EVL882" s="204"/>
      <c r="EVM882" s="204"/>
      <c r="EVN882" s="204"/>
      <c r="EVO882" s="204"/>
      <c r="EVP882" s="204"/>
      <c r="EVQ882" s="204"/>
      <c r="EVR882" s="204"/>
      <c r="EVS882" s="204"/>
      <c r="EVT882" s="204"/>
      <c r="EVU882" s="204"/>
      <c r="EVV882" s="204"/>
      <c r="EVW882" s="204"/>
      <c r="EVX882" s="204"/>
      <c r="EVY882" s="204"/>
      <c r="EVZ882" s="204"/>
      <c r="EWA882" s="204"/>
      <c r="EWB882" s="204"/>
      <c r="EWC882" s="204"/>
      <c r="EWD882" s="204"/>
      <c r="EWE882" s="204"/>
      <c r="EWF882" s="204"/>
      <c r="EWG882" s="204"/>
      <c r="EWH882" s="204"/>
      <c r="EWI882" s="204"/>
      <c r="EWJ882" s="204"/>
      <c r="EWK882" s="204"/>
      <c r="EWL882" s="204"/>
      <c r="EWM882" s="204"/>
      <c r="EWN882" s="204"/>
      <c r="EWO882" s="204"/>
      <c r="EWP882" s="204"/>
      <c r="EWQ882" s="204"/>
      <c r="EWR882" s="204"/>
      <c r="EWS882" s="204"/>
      <c r="EWT882" s="204"/>
      <c r="EWU882" s="204"/>
      <c r="EWV882" s="204"/>
      <c r="EWW882" s="204"/>
      <c r="EWX882" s="204"/>
      <c r="EWY882" s="204"/>
      <c r="EWZ882" s="204"/>
      <c r="EXA882" s="204"/>
      <c r="EXB882" s="204"/>
      <c r="EXC882" s="204"/>
      <c r="EXD882" s="204"/>
      <c r="EXE882" s="204"/>
      <c r="EXF882" s="204"/>
      <c r="EXG882" s="204"/>
      <c r="EXH882" s="204"/>
      <c r="EXI882" s="204"/>
      <c r="EXJ882" s="204"/>
      <c r="EXK882" s="204"/>
      <c r="EXL882" s="204"/>
      <c r="EXM882" s="204"/>
      <c r="EXN882" s="204"/>
      <c r="EXO882" s="204"/>
      <c r="EXP882" s="204"/>
      <c r="EXQ882" s="204"/>
      <c r="EXR882" s="204"/>
      <c r="EXS882" s="204"/>
      <c r="EXT882" s="204"/>
      <c r="EXU882" s="204"/>
      <c r="EXV882" s="204"/>
      <c r="EXW882" s="204"/>
      <c r="EXX882" s="204"/>
      <c r="EXY882" s="204"/>
      <c r="EXZ882" s="204"/>
      <c r="EYA882" s="204"/>
      <c r="EYB882" s="204"/>
      <c r="EYC882" s="204"/>
      <c r="EYD882" s="204"/>
      <c r="EYE882" s="204"/>
      <c r="EYF882" s="204"/>
      <c r="EYG882" s="204"/>
      <c r="EYH882" s="204"/>
      <c r="EYI882" s="204"/>
      <c r="EYJ882" s="204"/>
      <c r="EYK882" s="204"/>
      <c r="EYL882" s="204"/>
      <c r="EYM882" s="204"/>
      <c r="EYN882" s="204"/>
      <c r="EYO882" s="204"/>
      <c r="EYP882" s="204"/>
      <c r="EYQ882" s="204"/>
      <c r="EYR882" s="204"/>
      <c r="EYS882" s="204"/>
      <c r="EYT882" s="204"/>
      <c r="EYU882" s="204"/>
      <c r="EYV882" s="204"/>
      <c r="EYW882" s="204"/>
      <c r="EYX882" s="204"/>
      <c r="EYY882" s="204"/>
      <c r="EYZ882" s="204"/>
      <c r="EZA882" s="204"/>
      <c r="EZB882" s="204"/>
      <c r="EZC882" s="204"/>
      <c r="EZD882" s="204"/>
      <c r="EZE882" s="204"/>
      <c r="EZF882" s="204"/>
      <c r="EZG882" s="204"/>
      <c r="EZH882" s="204"/>
      <c r="EZI882" s="204"/>
      <c r="EZJ882" s="204"/>
      <c r="EZK882" s="204"/>
      <c r="EZL882" s="204"/>
      <c r="EZM882" s="204"/>
      <c r="EZN882" s="204"/>
      <c r="EZO882" s="204"/>
      <c r="EZP882" s="204"/>
      <c r="EZQ882" s="204"/>
      <c r="EZR882" s="204"/>
      <c r="EZS882" s="204"/>
      <c r="EZT882" s="204"/>
      <c r="EZU882" s="204"/>
      <c r="EZV882" s="204"/>
      <c r="EZW882" s="204"/>
      <c r="EZX882" s="204"/>
      <c r="EZY882" s="204"/>
      <c r="EZZ882" s="204"/>
      <c r="FAA882" s="204"/>
      <c r="FAB882" s="204"/>
      <c r="FAC882" s="204"/>
      <c r="FAD882" s="204"/>
      <c r="FAE882" s="204"/>
      <c r="FAF882" s="204"/>
      <c r="FAG882" s="204"/>
      <c r="FAH882" s="204"/>
      <c r="FAI882" s="204"/>
      <c r="FAJ882" s="204"/>
      <c r="FAK882" s="204"/>
      <c r="FAL882" s="204"/>
      <c r="FAM882" s="204"/>
      <c r="FAN882" s="204"/>
      <c r="FAO882" s="204"/>
      <c r="FAP882" s="204"/>
      <c r="FAQ882" s="204"/>
      <c r="FAR882" s="204"/>
      <c r="FAS882" s="204"/>
      <c r="FAT882" s="204"/>
      <c r="FAU882" s="204"/>
      <c r="FAV882" s="204"/>
      <c r="FAW882" s="204"/>
      <c r="FAX882" s="204"/>
      <c r="FAY882" s="204"/>
      <c r="FAZ882" s="204"/>
      <c r="FBA882" s="204"/>
      <c r="FBB882" s="204"/>
      <c r="FBC882" s="204"/>
      <c r="FBD882" s="204"/>
      <c r="FBE882" s="204"/>
      <c r="FBF882" s="204"/>
      <c r="FBG882" s="204"/>
      <c r="FBH882" s="204"/>
      <c r="FBI882" s="204"/>
      <c r="FBJ882" s="204"/>
      <c r="FBK882" s="204"/>
      <c r="FBL882" s="204"/>
      <c r="FBM882" s="204"/>
      <c r="FBN882" s="204"/>
      <c r="FBO882" s="204"/>
      <c r="FBP882" s="204"/>
      <c r="FBQ882" s="204"/>
      <c r="FBR882" s="204"/>
      <c r="FBS882" s="204"/>
      <c r="FBT882" s="204"/>
      <c r="FBU882" s="204"/>
      <c r="FBV882" s="204"/>
      <c r="FBW882" s="204"/>
      <c r="FBX882" s="204"/>
      <c r="FBY882" s="204"/>
      <c r="FBZ882" s="204"/>
      <c r="FCA882" s="204"/>
      <c r="FCB882" s="204"/>
      <c r="FCC882" s="204"/>
      <c r="FCD882" s="204"/>
      <c r="FCE882" s="204"/>
      <c r="FCF882" s="204"/>
      <c r="FCG882" s="204"/>
      <c r="FCH882" s="204"/>
      <c r="FCI882" s="204"/>
      <c r="FCJ882" s="204"/>
      <c r="FCK882" s="204"/>
      <c r="FCL882" s="204"/>
      <c r="FCM882" s="204"/>
      <c r="FCN882" s="204"/>
      <c r="FCO882" s="204"/>
      <c r="FCP882" s="204"/>
      <c r="FCQ882" s="204"/>
      <c r="FCR882" s="204"/>
      <c r="FCS882" s="204"/>
      <c r="FCT882" s="204"/>
      <c r="FCU882" s="204"/>
      <c r="FCV882" s="204"/>
      <c r="FCW882" s="204"/>
      <c r="FCX882" s="204"/>
      <c r="FCY882" s="204"/>
      <c r="FCZ882" s="204"/>
      <c r="FDA882" s="204"/>
      <c r="FDB882" s="204"/>
      <c r="FDC882" s="204"/>
      <c r="FDD882" s="204"/>
      <c r="FDE882" s="204"/>
      <c r="FDF882" s="204"/>
      <c r="FDG882" s="204"/>
      <c r="FDH882" s="204"/>
      <c r="FDI882" s="204"/>
      <c r="FDJ882" s="204"/>
      <c r="FDK882" s="204"/>
      <c r="FDL882" s="204"/>
      <c r="FDM882" s="204"/>
      <c r="FDN882" s="204"/>
      <c r="FDO882" s="204"/>
      <c r="FDP882" s="204"/>
      <c r="FDQ882" s="204"/>
      <c r="FDR882" s="204"/>
      <c r="FDS882" s="204"/>
      <c r="FDT882" s="204"/>
      <c r="FDU882" s="204"/>
      <c r="FDV882" s="204"/>
      <c r="FDW882" s="204"/>
      <c r="FDX882" s="204"/>
      <c r="FDY882" s="204"/>
      <c r="FDZ882" s="204"/>
      <c r="FEA882" s="204"/>
      <c r="FEB882" s="204"/>
      <c r="FEC882" s="204"/>
      <c r="FED882" s="204"/>
      <c r="FEE882" s="204"/>
      <c r="FEF882" s="204"/>
      <c r="FEG882" s="204"/>
      <c r="FEH882" s="204"/>
      <c r="FEI882" s="204"/>
      <c r="FEJ882" s="204"/>
      <c r="FEK882" s="204"/>
      <c r="FEL882" s="204"/>
      <c r="FEM882" s="204"/>
      <c r="FEN882" s="204"/>
      <c r="FEO882" s="204"/>
      <c r="FEP882" s="204"/>
      <c r="FEQ882" s="204"/>
      <c r="FER882" s="204"/>
      <c r="FES882" s="204"/>
      <c r="FET882" s="204"/>
      <c r="FEU882" s="204"/>
      <c r="FEV882" s="204"/>
      <c r="FEW882" s="204"/>
      <c r="FEX882" s="204"/>
      <c r="FEY882" s="204"/>
      <c r="FEZ882" s="204"/>
      <c r="FFA882" s="204"/>
      <c r="FFB882" s="204"/>
      <c r="FFC882" s="204"/>
      <c r="FFD882" s="204"/>
      <c r="FFE882" s="204"/>
      <c r="FFF882" s="204"/>
      <c r="FFG882" s="204"/>
      <c r="FFH882" s="204"/>
      <c r="FFI882" s="204"/>
      <c r="FFJ882" s="204"/>
      <c r="FFK882" s="204"/>
      <c r="FFL882" s="204"/>
      <c r="FFM882" s="204"/>
      <c r="FFN882" s="204"/>
      <c r="FFO882" s="204"/>
      <c r="FFP882" s="204"/>
      <c r="FFQ882" s="204"/>
      <c r="FFR882" s="204"/>
      <c r="FFS882" s="204"/>
      <c r="FFT882" s="204"/>
      <c r="FFU882" s="204"/>
      <c r="FFV882" s="204"/>
      <c r="FFW882" s="204"/>
      <c r="FFX882" s="204"/>
      <c r="FFY882" s="204"/>
      <c r="FFZ882" s="204"/>
      <c r="FGA882" s="204"/>
      <c r="FGB882" s="204"/>
      <c r="FGC882" s="204"/>
      <c r="FGD882" s="204"/>
      <c r="FGE882" s="204"/>
      <c r="FGF882" s="204"/>
      <c r="FGG882" s="204"/>
      <c r="FGH882" s="204"/>
      <c r="FGI882" s="204"/>
      <c r="FGJ882" s="204"/>
      <c r="FGK882" s="204"/>
      <c r="FGL882" s="204"/>
      <c r="FGM882" s="204"/>
      <c r="FGN882" s="204"/>
      <c r="FGO882" s="204"/>
      <c r="FGP882" s="204"/>
      <c r="FGQ882" s="204"/>
      <c r="FGR882" s="204"/>
      <c r="FGS882" s="204"/>
      <c r="FGT882" s="204"/>
      <c r="FGU882" s="204"/>
      <c r="FGV882" s="204"/>
      <c r="FGW882" s="204"/>
      <c r="FGX882" s="204"/>
      <c r="FGY882" s="204"/>
      <c r="FGZ882" s="204"/>
      <c r="FHA882" s="204"/>
      <c r="FHB882" s="204"/>
      <c r="FHC882" s="204"/>
      <c r="FHD882" s="204"/>
      <c r="FHE882" s="204"/>
      <c r="FHF882" s="204"/>
      <c r="FHG882" s="204"/>
      <c r="FHH882" s="204"/>
      <c r="FHI882" s="204"/>
      <c r="FHJ882" s="204"/>
      <c r="FHK882" s="204"/>
      <c r="FHL882" s="204"/>
      <c r="FHM882" s="204"/>
      <c r="FHN882" s="204"/>
      <c r="FHO882" s="204"/>
      <c r="FHP882" s="204"/>
      <c r="FHQ882" s="204"/>
      <c r="FHR882" s="204"/>
      <c r="FHS882" s="204"/>
      <c r="FHT882" s="204"/>
      <c r="FHU882" s="204"/>
      <c r="FHV882" s="204"/>
      <c r="FHW882" s="204"/>
      <c r="FHX882" s="204"/>
      <c r="FHY882" s="204"/>
      <c r="FHZ882" s="204"/>
      <c r="FIA882" s="204"/>
      <c r="FIB882" s="204"/>
      <c r="FIC882" s="204"/>
      <c r="FID882" s="204"/>
      <c r="FIE882" s="204"/>
      <c r="FIF882" s="204"/>
      <c r="FIG882" s="204"/>
      <c r="FIH882" s="204"/>
      <c r="FII882" s="204"/>
      <c r="FIJ882" s="204"/>
      <c r="FIK882" s="204"/>
      <c r="FIL882" s="204"/>
      <c r="FIM882" s="204"/>
      <c r="FIN882" s="204"/>
      <c r="FIO882" s="204"/>
      <c r="FIP882" s="204"/>
      <c r="FIQ882" s="204"/>
      <c r="FIR882" s="204"/>
      <c r="FIS882" s="204"/>
      <c r="FIT882" s="204"/>
      <c r="FIU882" s="204"/>
      <c r="FIV882" s="204"/>
      <c r="FIW882" s="204"/>
      <c r="FIX882" s="204"/>
      <c r="FIY882" s="204"/>
      <c r="FIZ882" s="204"/>
      <c r="FJA882" s="204"/>
      <c r="FJB882" s="204"/>
      <c r="FJC882" s="204"/>
      <c r="FJD882" s="204"/>
      <c r="FJE882" s="204"/>
      <c r="FJF882" s="204"/>
      <c r="FJG882" s="204"/>
      <c r="FJH882" s="204"/>
      <c r="FJI882" s="204"/>
      <c r="FJJ882" s="204"/>
      <c r="FJK882" s="204"/>
      <c r="FJL882" s="204"/>
      <c r="FJM882" s="204"/>
      <c r="FJN882" s="204"/>
      <c r="FJO882" s="204"/>
      <c r="FJP882" s="204"/>
      <c r="FJQ882" s="204"/>
      <c r="FJR882" s="204"/>
      <c r="FJS882" s="204"/>
      <c r="FJT882" s="204"/>
      <c r="FJU882" s="204"/>
      <c r="FJV882" s="204"/>
      <c r="FJW882" s="204"/>
      <c r="FJX882" s="204"/>
      <c r="FJY882" s="204"/>
      <c r="FJZ882" s="204"/>
      <c r="FKA882" s="204"/>
      <c r="FKB882" s="204"/>
      <c r="FKC882" s="204"/>
      <c r="FKD882" s="204"/>
      <c r="FKE882" s="204"/>
      <c r="FKF882" s="204"/>
      <c r="FKG882" s="204"/>
      <c r="FKH882" s="204"/>
      <c r="FKI882" s="204"/>
      <c r="FKJ882" s="204"/>
      <c r="FKK882" s="204"/>
      <c r="FKL882" s="204"/>
      <c r="FKM882" s="204"/>
      <c r="FKN882" s="204"/>
      <c r="FKO882" s="204"/>
      <c r="FKP882" s="204"/>
      <c r="FKQ882" s="204"/>
      <c r="FKR882" s="204"/>
      <c r="FKS882" s="204"/>
      <c r="FKT882" s="204"/>
      <c r="FKU882" s="204"/>
      <c r="FKV882" s="204"/>
      <c r="FKW882" s="204"/>
      <c r="FKX882" s="204"/>
      <c r="FKY882" s="204"/>
      <c r="FKZ882" s="204"/>
      <c r="FLA882" s="204"/>
      <c r="FLB882" s="204"/>
      <c r="FLC882" s="204"/>
      <c r="FLD882" s="204"/>
      <c r="FLE882" s="204"/>
      <c r="FLF882" s="204"/>
      <c r="FLG882" s="204"/>
      <c r="FLH882" s="204"/>
      <c r="FLI882" s="204"/>
      <c r="FLJ882" s="204"/>
      <c r="FLK882" s="204"/>
      <c r="FLL882" s="204"/>
      <c r="FLM882" s="204"/>
      <c r="FLN882" s="204"/>
      <c r="FLO882" s="204"/>
      <c r="FLP882" s="204"/>
      <c r="FLQ882" s="204"/>
      <c r="FLR882" s="204"/>
      <c r="FLS882" s="204"/>
      <c r="FLT882" s="204"/>
      <c r="FLU882" s="204"/>
      <c r="FLV882" s="204"/>
      <c r="FLW882" s="204"/>
      <c r="FLX882" s="204"/>
      <c r="FLY882" s="204"/>
      <c r="FLZ882" s="204"/>
      <c r="FMA882" s="204"/>
      <c r="FMB882" s="204"/>
      <c r="FMC882" s="204"/>
      <c r="FMD882" s="204"/>
      <c r="FME882" s="204"/>
      <c r="FMF882" s="204"/>
      <c r="FMG882" s="204"/>
      <c r="FMH882" s="204"/>
      <c r="FMI882" s="204"/>
      <c r="FMJ882" s="204"/>
      <c r="FMK882" s="204"/>
      <c r="FML882" s="204"/>
      <c r="FMM882" s="204"/>
      <c r="FMN882" s="204"/>
      <c r="FMO882" s="204"/>
      <c r="FMP882" s="204"/>
      <c r="FMQ882" s="204"/>
      <c r="FMR882" s="204"/>
      <c r="FMS882" s="204"/>
      <c r="FMT882" s="204"/>
      <c r="FMU882" s="204"/>
      <c r="FMV882" s="204"/>
      <c r="FMW882" s="204"/>
      <c r="FMX882" s="204"/>
      <c r="FMY882" s="204"/>
      <c r="FMZ882" s="204"/>
      <c r="FNA882" s="204"/>
      <c r="FNB882" s="204"/>
      <c r="FNC882" s="204"/>
      <c r="FND882" s="204"/>
      <c r="FNE882" s="204"/>
      <c r="FNF882" s="204"/>
      <c r="FNG882" s="204"/>
      <c r="FNH882" s="204"/>
      <c r="FNI882" s="204"/>
      <c r="FNJ882" s="204"/>
      <c r="FNK882" s="204"/>
      <c r="FNL882" s="204"/>
      <c r="FNM882" s="204"/>
      <c r="FNN882" s="204"/>
      <c r="FNO882" s="204"/>
      <c r="FNP882" s="204"/>
      <c r="FNQ882" s="204"/>
      <c r="FNR882" s="204"/>
      <c r="FNS882" s="204"/>
      <c r="FNT882" s="204"/>
      <c r="FNU882" s="204"/>
      <c r="FNV882" s="204"/>
      <c r="FNW882" s="204"/>
      <c r="FNX882" s="204"/>
      <c r="FNY882" s="204"/>
      <c r="FNZ882" s="204"/>
      <c r="FOA882" s="204"/>
      <c r="FOB882" s="204"/>
      <c r="FOC882" s="204"/>
      <c r="FOD882" s="204"/>
      <c r="FOE882" s="204"/>
      <c r="FOF882" s="204"/>
      <c r="FOG882" s="204"/>
      <c r="FOH882" s="204"/>
      <c r="FOI882" s="204"/>
      <c r="FOJ882" s="204"/>
      <c r="FOK882" s="204"/>
      <c r="FOL882" s="204"/>
      <c r="FOM882" s="204"/>
      <c r="FON882" s="204"/>
      <c r="FOO882" s="204"/>
      <c r="FOP882" s="204"/>
      <c r="FOQ882" s="204"/>
      <c r="FOR882" s="204"/>
      <c r="FOS882" s="204"/>
      <c r="FOT882" s="204"/>
      <c r="FOU882" s="204"/>
      <c r="FOV882" s="204"/>
      <c r="FOW882" s="204"/>
      <c r="FOX882" s="204"/>
      <c r="FOY882" s="204"/>
      <c r="FOZ882" s="204"/>
      <c r="FPA882" s="204"/>
      <c r="FPB882" s="204"/>
      <c r="FPC882" s="204"/>
      <c r="FPD882" s="204"/>
      <c r="FPE882" s="204"/>
      <c r="FPF882" s="204"/>
      <c r="FPG882" s="204"/>
      <c r="FPH882" s="204"/>
      <c r="FPI882" s="204"/>
      <c r="FPJ882" s="204"/>
      <c r="FPK882" s="204"/>
      <c r="FPL882" s="204"/>
      <c r="FPM882" s="204"/>
      <c r="FPN882" s="204"/>
      <c r="FPO882" s="204"/>
      <c r="FPP882" s="204"/>
      <c r="FPQ882" s="204"/>
      <c r="FPR882" s="204"/>
      <c r="FPS882" s="204"/>
      <c r="FPT882" s="204"/>
      <c r="FPU882" s="204"/>
      <c r="FPV882" s="204"/>
      <c r="FPW882" s="204"/>
      <c r="FPX882" s="204"/>
      <c r="FPY882" s="204"/>
      <c r="FPZ882" s="204"/>
      <c r="FQA882" s="204"/>
      <c r="FQB882" s="204"/>
      <c r="FQC882" s="204"/>
      <c r="FQD882" s="204"/>
      <c r="FQE882" s="204"/>
      <c r="FQF882" s="204"/>
      <c r="FQG882" s="204"/>
      <c r="FQH882" s="204"/>
      <c r="FQI882" s="204"/>
      <c r="FQJ882" s="204"/>
      <c r="FQK882" s="204"/>
      <c r="FQL882" s="204"/>
      <c r="FQM882" s="204"/>
      <c r="FQN882" s="204"/>
      <c r="FQO882" s="204"/>
      <c r="FQP882" s="204"/>
      <c r="FQQ882" s="204"/>
      <c r="FQR882" s="204"/>
      <c r="FQS882" s="204"/>
      <c r="FQT882" s="204"/>
      <c r="FQU882" s="204"/>
      <c r="FQV882" s="204"/>
      <c r="FQW882" s="204"/>
      <c r="FQX882" s="204"/>
      <c r="FQY882" s="204"/>
      <c r="FQZ882" s="204"/>
      <c r="FRA882" s="204"/>
      <c r="FRB882" s="204"/>
      <c r="FRC882" s="204"/>
      <c r="FRD882" s="204"/>
      <c r="FRE882" s="204"/>
      <c r="FRF882" s="204"/>
      <c r="FRG882" s="204"/>
      <c r="FRH882" s="204"/>
      <c r="FRI882" s="204"/>
      <c r="FRJ882" s="204"/>
      <c r="FRK882" s="204"/>
      <c r="FRL882" s="204"/>
      <c r="FRM882" s="204"/>
      <c r="FRN882" s="204"/>
      <c r="FRO882" s="204"/>
      <c r="FRP882" s="204"/>
      <c r="FRQ882" s="204"/>
      <c r="FRR882" s="204"/>
      <c r="FRS882" s="204"/>
      <c r="FRT882" s="204"/>
      <c r="FRU882" s="204"/>
      <c r="FRV882" s="204"/>
      <c r="FRW882" s="204"/>
      <c r="FRX882" s="204"/>
      <c r="FRY882" s="204"/>
      <c r="FRZ882" s="204"/>
      <c r="FSA882" s="204"/>
      <c r="FSB882" s="204"/>
      <c r="FSC882" s="204"/>
      <c r="FSD882" s="204"/>
      <c r="FSE882" s="204"/>
      <c r="FSF882" s="204"/>
      <c r="FSG882" s="204"/>
      <c r="FSH882" s="204"/>
      <c r="FSI882" s="204"/>
      <c r="FSJ882" s="204"/>
      <c r="FSK882" s="204"/>
      <c r="FSL882" s="204"/>
      <c r="FSM882" s="204"/>
      <c r="FSN882" s="204"/>
      <c r="FSO882" s="204"/>
      <c r="FSP882" s="204"/>
      <c r="FSQ882" s="204"/>
      <c r="FSR882" s="204"/>
      <c r="FSS882" s="204"/>
      <c r="FST882" s="204"/>
      <c r="FSU882" s="204"/>
      <c r="FSV882" s="204"/>
      <c r="FSW882" s="204"/>
      <c r="FSX882" s="204"/>
      <c r="FSY882" s="204"/>
      <c r="FSZ882" s="204"/>
      <c r="FTA882" s="204"/>
      <c r="FTB882" s="204"/>
      <c r="FTC882" s="204"/>
      <c r="FTD882" s="204"/>
      <c r="FTE882" s="204"/>
      <c r="FTF882" s="204"/>
      <c r="FTG882" s="204"/>
      <c r="FTH882" s="204"/>
      <c r="FTI882" s="204"/>
      <c r="FTJ882" s="204"/>
      <c r="FTK882" s="204"/>
      <c r="FTL882" s="204"/>
      <c r="FTM882" s="204"/>
      <c r="FTN882" s="204"/>
      <c r="FTO882" s="204"/>
      <c r="FTP882" s="204"/>
      <c r="FTQ882" s="204"/>
      <c r="FTR882" s="204"/>
      <c r="FTS882" s="204"/>
      <c r="FTT882" s="204"/>
      <c r="FTU882" s="204"/>
      <c r="FTV882" s="204"/>
      <c r="FTW882" s="204"/>
      <c r="FTX882" s="204"/>
      <c r="FTY882" s="204"/>
      <c r="FTZ882" s="204"/>
      <c r="FUA882" s="204"/>
      <c r="FUB882" s="204"/>
      <c r="FUC882" s="204"/>
      <c r="FUD882" s="204"/>
      <c r="FUE882" s="204"/>
      <c r="FUF882" s="204"/>
      <c r="FUG882" s="204"/>
      <c r="FUH882" s="204"/>
      <c r="FUI882" s="204"/>
      <c r="FUJ882" s="204"/>
      <c r="FUK882" s="204"/>
      <c r="FUL882" s="204"/>
      <c r="FUM882" s="204"/>
      <c r="FUN882" s="204"/>
      <c r="FUO882" s="204"/>
      <c r="FUP882" s="204"/>
      <c r="FUQ882" s="204"/>
      <c r="FUR882" s="204"/>
      <c r="FUS882" s="204"/>
      <c r="FUT882" s="204"/>
      <c r="FUU882" s="204"/>
      <c r="FUV882" s="204"/>
      <c r="FUW882" s="204"/>
      <c r="FUX882" s="204"/>
      <c r="FUY882" s="204"/>
      <c r="FUZ882" s="204"/>
      <c r="FVA882" s="204"/>
      <c r="FVB882" s="204"/>
      <c r="FVC882" s="204"/>
      <c r="FVD882" s="204"/>
      <c r="FVE882" s="204"/>
      <c r="FVF882" s="204"/>
      <c r="FVG882" s="204"/>
      <c r="FVH882" s="204"/>
      <c r="FVI882" s="204"/>
      <c r="FVJ882" s="204"/>
      <c r="FVK882" s="204"/>
      <c r="FVL882" s="204"/>
      <c r="FVM882" s="204"/>
      <c r="FVN882" s="204"/>
      <c r="FVO882" s="204"/>
      <c r="FVP882" s="204"/>
      <c r="FVQ882" s="204"/>
      <c r="FVR882" s="204"/>
      <c r="FVS882" s="204"/>
      <c r="FVT882" s="204"/>
      <c r="FVU882" s="204"/>
      <c r="FVV882" s="204"/>
      <c r="FVW882" s="204"/>
      <c r="FVX882" s="204"/>
      <c r="FVY882" s="204"/>
      <c r="FVZ882" s="204"/>
      <c r="FWA882" s="204"/>
      <c r="FWB882" s="204"/>
      <c r="FWC882" s="204"/>
      <c r="FWD882" s="204"/>
      <c r="FWE882" s="204"/>
      <c r="FWF882" s="204"/>
      <c r="FWG882" s="204"/>
      <c r="FWH882" s="204"/>
      <c r="FWI882" s="204"/>
      <c r="FWJ882" s="204"/>
      <c r="FWK882" s="204"/>
      <c r="FWL882" s="204"/>
      <c r="FWM882" s="204"/>
      <c r="FWN882" s="204"/>
      <c r="FWO882" s="204"/>
      <c r="FWP882" s="204"/>
      <c r="FWQ882" s="204"/>
      <c r="FWR882" s="204"/>
      <c r="FWS882" s="204"/>
      <c r="FWT882" s="204"/>
      <c r="FWU882" s="204"/>
      <c r="FWV882" s="204"/>
      <c r="FWW882" s="204"/>
      <c r="FWX882" s="204"/>
      <c r="FWY882" s="204"/>
      <c r="FWZ882" s="204"/>
      <c r="FXA882" s="204"/>
      <c r="FXB882" s="204"/>
      <c r="FXC882" s="204"/>
      <c r="FXD882" s="204"/>
      <c r="FXE882" s="204"/>
      <c r="FXF882" s="204"/>
      <c r="FXG882" s="204"/>
      <c r="FXH882" s="204"/>
      <c r="FXI882" s="204"/>
      <c r="FXJ882" s="204"/>
      <c r="FXK882" s="204"/>
      <c r="FXL882" s="204"/>
      <c r="FXM882" s="204"/>
      <c r="FXN882" s="204"/>
      <c r="FXO882" s="204"/>
      <c r="FXP882" s="204"/>
      <c r="FXQ882" s="204"/>
      <c r="FXR882" s="204"/>
      <c r="FXS882" s="204"/>
      <c r="FXT882" s="204"/>
      <c r="FXU882" s="204"/>
      <c r="FXV882" s="204"/>
      <c r="FXW882" s="204"/>
      <c r="FXX882" s="204"/>
      <c r="FXY882" s="204"/>
      <c r="FXZ882" s="204"/>
      <c r="FYA882" s="204"/>
      <c r="FYB882" s="204"/>
      <c r="FYC882" s="204"/>
      <c r="FYD882" s="204"/>
      <c r="FYE882" s="204"/>
      <c r="FYF882" s="204"/>
      <c r="FYG882" s="204"/>
      <c r="FYH882" s="204"/>
      <c r="FYI882" s="204"/>
      <c r="FYJ882" s="204"/>
      <c r="FYK882" s="204"/>
      <c r="FYL882" s="204"/>
      <c r="FYM882" s="204"/>
      <c r="FYN882" s="204"/>
      <c r="FYO882" s="204"/>
      <c r="FYP882" s="204"/>
      <c r="FYQ882" s="204"/>
      <c r="FYR882" s="204"/>
      <c r="FYS882" s="204"/>
      <c r="FYT882" s="204"/>
      <c r="FYU882" s="204"/>
      <c r="FYV882" s="204"/>
      <c r="FYW882" s="204"/>
      <c r="FYX882" s="204"/>
      <c r="FYY882" s="204"/>
      <c r="FYZ882" s="204"/>
      <c r="FZA882" s="204"/>
      <c r="FZB882" s="204"/>
      <c r="FZC882" s="204"/>
      <c r="FZD882" s="204"/>
      <c r="FZE882" s="204"/>
      <c r="FZF882" s="204"/>
      <c r="FZG882" s="204"/>
      <c r="FZH882" s="204"/>
      <c r="FZI882" s="204"/>
      <c r="FZJ882" s="204"/>
      <c r="FZK882" s="204"/>
      <c r="FZL882" s="204"/>
      <c r="FZM882" s="204"/>
      <c r="FZN882" s="204"/>
      <c r="FZO882" s="204"/>
      <c r="FZP882" s="204"/>
      <c r="FZQ882" s="204"/>
      <c r="FZR882" s="204"/>
      <c r="FZS882" s="204"/>
      <c r="FZT882" s="204"/>
      <c r="FZU882" s="204"/>
      <c r="FZV882" s="204"/>
      <c r="FZW882" s="204"/>
      <c r="FZX882" s="204"/>
      <c r="FZY882" s="204"/>
      <c r="FZZ882" s="204"/>
      <c r="GAA882" s="204"/>
      <c r="GAB882" s="204"/>
      <c r="GAC882" s="204"/>
      <c r="GAD882" s="204"/>
      <c r="GAE882" s="204"/>
      <c r="GAF882" s="204"/>
      <c r="GAG882" s="204"/>
      <c r="GAH882" s="204"/>
      <c r="GAI882" s="204"/>
      <c r="GAJ882" s="204"/>
      <c r="GAK882" s="204"/>
      <c r="GAL882" s="204"/>
      <c r="GAM882" s="204"/>
      <c r="GAN882" s="204"/>
      <c r="GAO882" s="204"/>
      <c r="GAP882" s="204"/>
      <c r="GAQ882" s="204"/>
      <c r="GAR882" s="204"/>
      <c r="GAS882" s="204"/>
      <c r="GAT882" s="204"/>
      <c r="GAU882" s="204"/>
      <c r="GAV882" s="204"/>
      <c r="GAW882" s="204"/>
      <c r="GAX882" s="204"/>
      <c r="GAY882" s="204"/>
      <c r="GAZ882" s="204"/>
      <c r="GBA882" s="204"/>
      <c r="GBB882" s="204"/>
      <c r="GBC882" s="204"/>
      <c r="GBD882" s="204"/>
      <c r="GBE882" s="204"/>
      <c r="GBF882" s="204"/>
      <c r="GBG882" s="204"/>
      <c r="GBH882" s="204"/>
      <c r="GBI882" s="204"/>
      <c r="GBJ882" s="204"/>
      <c r="GBK882" s="204"/>
      <c r="GBL882" s="204"/>
      <c r="GBM882" s="204"/>
      <c r="GBN882" s="204"/>
      <c r="GBO882" s="204"/>
      <c r="GBP882" s="204"/>
      <c r="GBQ882" s="204"/>
      <c r="GBR882" s="204"/>
      <c r="GBS882" s="204"/>
      <c r="GBT882" s="204"/>
      <c r="GBU882" s="204"/>
      <c r="GBV882" s="204"/>
      <c r="GBW882" s="204"/>
      <c r="GBX882" s="204"/>
      <c r="GBY882" s="204"/>
      <c r="GBZ882" s="204"/>
      <c r="GCA882" s="204"/>
      <c r="GCB882" s="204"/>
      <c r="GCC882" s="204"/>
      <c r="GCD882" s="204"/>
      <c r="GCE882" s="204"/>
      <c r="GCF882" s="204"/>
      <c r="GCG882" s="204"/>
      <c r="GCH882" s="204"/>
      <c r="GCI882" s="204"/>
      <c r="GCJ882" s="204"/>
      <c r="GCK882" s="204"/>
      <c r="GCL882" s="204"/>
      <c r="GCM882" s="204"/>
      <c r="GCN882" s="204"/>
      <c r="GCO882" s="204"/>
      <c r="GCP882" s="204"/>
      <c r="GCQ882" s="204"/>
      <c r="GCR882" s="204"/>
      <c r="GCS882" s="204"/>
      <c r="GCT882" s="204"/>
      <c r="GCU882" s="204"/>
      <c r="GCV882" s="204"/>
      <c r="GCW882" s="204"/>
      <c r="GCX882" s="204"/>
      <c r="GCY882" s="204"/>
      <c r="GCZ882" s="204"/>
      <c r="GDA882" s="204"/>
      <c r="GDB882" s="204"/>
      <c r="GDC882" s="204"/>
      <c r="GDD882" s="204"/>
      <c r="GDE882" s="204"/>
      <c r="GDF882" s="204"/>
      <c r="GDG882" s="204"/>
      <c r="GDH882" s="204"/>
      <c r="GDI882" s="204"/>
      <c r="GDJ882" s="204"/>
      <c r="GDK882" s="204"/>
      <c r="GDL882" s="204"/>
      <c r="GDM882" s="204"/>
      <c r="GDN882" s="204"/>
      <c r="GDO882" s="204"/>
      <c r="GDP882" s="204"/>
      <c r="GDQ882" s="204"/>
      <c r="GDR882" s="204"/>
      <c r="GDS882" s="204"/>
      <c r="GDT882" s="204"/>
      <c r="GDU882" s="204"/>
      <c r="GDV882" s="204"/>
      <c r="GDW882" s="204"/>
      <c r="GDX882" s="204"/>
      <c r="GDY882" s="204"/>
      <c r="GDZ882" s="204"/>
      <c r="GEA882" s="204"/>
      <c r="GEB882" s="204"/>
      <c r="GEC882" s="204"/>
      <c r="GED882" s="204"/>
      <c r="GEE882" s="204"/>
      <c r="GEF882" s="204"/>
      <c r="GEG882" s="204"/>
      <c r="GEH882" s="204"/>
      <c r="GEI882" s="204"/>
      <c r="GEJ882" s="204"/>
      <c r="GEK882" s="204"/>
      <c r="GEL882" s="204"/>
      <c r="GEM882" s="204"/>
      <c r="GEN882" s="204"/>
      <c r="GEO882" s="204"/>
      <c r="GEP882" s="204"/>
      <c r="GEQ882" s="204"/>
      <c r="GER882" s="204"/>
      <c r="GES882" s="204"/>
      <c r="GET882" s="204"/>
      <c r="GEU882" s="204"/>
      <c r="GEV882" s="204"/>
      <c r="GEW882" s="204"/>
      <c r="GEX882" s="204"/>
      <c r="GEY882" s="204"/>
      <c r="GEZ882" s="204"/>
      <c r="GFA882" s="204"/>
      <c r="GFB882" s="204"/>
      <c r="GFC882" s="204"/>
      <c r="GFD882" s="204"/>
      <c r="GFE882" s="204"/>
      <c r="GFF882" s="204"/>
      <c r="GFG882" s="204"/>
      <c r="GFH882" s="204"/>
      <c r="GFI882" s="204"/>
      <c r="GFJ882" s="204"/>
      <c r="GFK882" s="204"/>
      <c r="GFL882" s="204"/>
      <c r="GFM882" s="204"/>
      <c r="GFN882" s="204"/>
      <c r="GFO882" s="204"/>
      <c r="GFP882" s="204"/>
      <c r="GFQ882" s="204"/>
      <c r="GFR882" s="204"/>
      <c r="GFS882" s="204"/>
      <c r="GFT882" s="204"/>
      <c r="GFU882" s="204"/>
      <c r="GFV882" s="204"/>
      <c r="GFW882" s="204"/>
      <c r="GFX882" s="204"/>
      <c r="GFY882" s="204"/>
      <c r="GFZ882" s="204"/>
      <c r="GGA882" s="204"/>
      <c r="GGB882" s="204"/>
      <c r="GGC882" s="204"/>
      <c r="GGD882" s="204"/>
      <c r="GGE882" s="204"/>
      <c r="GGF882" s="204"/>
      <c r="GGG882" s="204"/>
      <c r="GGH882" s="204"/>
      <c r="GGI882" s="204"/>
      <c r="GGJ882" s="204"/>
      <c r="GGK882" s="204"/>
      <c r="GGL882" s="204"/>
      <c r="GGM882" s="204"/>
      <c r="GGN882" s="204"/>
      <c r="GGO882" s="204"/>
      <c r="GGP882" s="204"/>
      <c r="GGQ882" s="204"/>
      <c r="GGR882" s="204"/>
      <c r="GGS882" s="204"/>
      <c r="GGT882" s="204"/>
      <c r="GGU882" s="204"/>
      <c r="GGV882" s="204"/>
      <c r="GGW882" s="204"/>
      <c r="GGX882" s="204"/>
      <c r="GGY882" s="204"/>
      <c r="GGZ882" s="204"/>
      <c r="GHA882" s="204"/>
      <c r="GHB882" s="204"/>
      <c r="GHC882" s="204"/>
      <c r="GHD882" s="204"/>
      <c r="GHE882" s="204"/>
      <c r="GHF882" s="204"/>
      <c r="GHG882" s="204"/>
      <c r="GHH882" s="204"/>
      <c r="GHI882" s="204"/>
      <c r="GHJ882" s="204"/>
      <c r="GHK882" s="204"/>
      <c r="GHL882" s="204"/>
      <c r="GHM882" s="204"/>
      <c r="GHN882" s="204"/>
      <c r="GHO882" s="204"/>
      <c r="GHP882" s="204"/>
      <c r="GHQ882" s="204"/>
      <c r="GHR882" s="204"/>
      <c r="GHS882" s="204"/>
      <c r="GHT882" s="204"/>
      <c r="GHU882" s="204"/>
      <c r="GHV882" s="204"/>
      <c r="GHW882" s="204"/>
      <c r="GHX882" s="204"/>
      <c r="GHY882" s="204"/>
      <c r="GHZ882" s="204"/>
      <c r="GIA882" s="204"/>
      <c r="GIB882" s="204"/>
      <c r="GIC882" s="204"/>
      <c r="GID882" s="204"/>
      <c r="GIE882" s="204"/>
      <c r="GIF882" s="204"/>
      <c r="GIG882" s="204"/>
      <c r="GIH882" s="204"/>
      <c r="GII882" s="204"/>
      <c r="GIJ882" s="204"/>
      <c r="GIK882" s="204"/>
      <c r="GIL882" s="204"/>
      <c r="GIM882" s="204"/>
      <c r="GIN882" s="204"/>
      <c r="GIO882" s="204"/>
      <c r="GIP882" s="204"/>
      <c r="GIQ882" s="204"/>
      <c r="GIR882" s="204"/>
      <c r="GIS882" s="204"/>
      <c r="GIT882" s="204"/>
      <c r="GIU882" s="204"/>
      <c r="GIV882" s="204"/>
      <c r="GIW882" s="204"/>
      <c r="GIX882" s="204"/>
      <c r="GIY882" s="204"/>
      <c r="GIZ882" s="204"/>
      <c r="GJA882" s="204"/>
      <c r="GJB882" s="204"/>
      <c r="GJC882" s="204"/>
      <c r="GJD882" s="204"/>
      <c r="GJE882" s="204"/>
      <c r="GJF882" s="204"/>
      <c r="GJG882" s="204"/>
      <c r="GJH882" s="204"/>
      <c r="GJI882" s="204"/>
      <c r="GJJ882" s="204"/>
      <c r="GJK882" s="204"/>
      <c r="GJL882" s="204"/>
      <c r="GJM882" s="204"/>
      <c r="GJN882" s="204"/>
      <c r="GJO882" s="204"/>
      <c r="GJP882" s="204"/>
      <c r="GJQ882" s="204"/>
      <c r="GJR882" s="204"/>
      <c r="GJS882" s="204"/>
      <c r="GJT882" s="204"/>
      <c r="GJU882" s="204"/>
      <c r="GJV882" s="204"/>
      <c r="GJW882" s="204"/>
      <c r="GJX882" s="204"/>
      <c r="GJY882" s="204"/>
      <c r="GJZ882" s="204"/>
      <c r="GKA882" s="204"/>
      <c r="GKB882" s="204"/>
      <c r="GKC882" s="204"/>
      <c r="GKD882" s="204"/>
      <c r="GKE882" s="204"/>
      <c r="GKF882" s="204"/>
      <c r="GKG882" s="204"/>
      <c r="GKH882" s="204"/>
      <c r="GKI882" s="204"/>
      <c r="GKJ882" s="204"/>
      <c r="GKK882" s="204"/>
      <c r="GKL882" s="204"/>
      <c r="GKM882" s="204"/>
      <c r="GKN882" s="204"/>
      <c r="GKO882" s="204"/>
      <c r="GKP882" s="204"/>
      <c r="GKQ882" s="204"/>
      <c r="GKR882" s="204"/>
      <c r="GKS882" s="204"/>
      <c r="GKT882" s="204"/>
      <c r="GKU882" s="204"/>
      <c r="GKV882" s="204"/>
      <c r="GKW882" s="204"/>
      <c r="GKX882" s="204"/>
      <c r="GKY882" s="204"/>
      <c r="GKZ882" s="204"/>
      <c r="GLA882" s="204"/>
      <c r="GLB882" s="204"/>
      <c r="GLC882" s="204"/>
      <c r="GLD882" s="204"/>
      <c r="GLE882" s="204"/>
      <c r="GLF882" s="204"/>
      <c r="GLG882" s="204"/>
      <c r="GLH882" s="204"/>
      <c r="GLI882" s="204"/>
      <c r="GLJ882" s="204"/>
      <c r="GLK882" s="204"/>
      <c r="GLL882" s="204"/>
      <c r="GLM882" s="204"/>
      <c r="GLN882" s="204"/>
      <c r="GLO882" s="204"/>
      <c r="GLP882" s="204"/>
      <c r="GLQ882" s="204"/>
      <c r="GLR882" s="204"/>
      <c r="GLS882" s="204"/>
      <c r="GLT882" s="204"/>
      <c r="GLU882" s="204"/>
      <c r="GLV882" s="204"/>
      <c r="GLW882" s="204"/>
      <c r="GLX882" s="204"/>
      <c r="GLY882" s="204"/>
      <c r="GLZ882" s="204"/>
      <c r="GMA882" s="204"/>
      <c r="GMB882" s="204"/>
      <c r="GMC882" s="204"/>
      <c r="GMD882" s="204"/>
      <c r="GME882" s="204"/>
      <c r="GMF882" s="204"/>
      <c r="GMG882" s="204"/>
      <c r="GMH882" s="204"/>
      <c r="GMI882" s="204"/>
      <c r="GMJ882" s="204"/>
      <c r="GMK882" s="204"/>
      <c r="GML882" s="204"/>
      <c r="GMM882" s="204"/>
      <c r="GMN882" s="204"/>
      <c r="GMO882" s="204"/>
      <c r="GMP882" s="204"/>
      <c r="GMQ882" s="204"/>
      <c r="GMR882" s="204"/>
      <c r="GMS882" s="204"/>
      <c r="GMT882" s="204"/>
      <c r="GMU882" s="204"/>
      <c r="GMV882" s="204"/>
      <c r="GMW882" s="204"/>
      <c r="GMX882" s="204"/>
      <c r="GMY882" s="204"/>
      <c r="GMZ882" s="204"/>
      <c r="GNA882" s="204"/>
      <c r="GNB882" s="204"/>
      <c r="GNC882" s="204"/>
      <c r="GND882" s="204"/>
      <c r="GNE882" s="204"/>
      <c r="GNF882" s="204"/>
      <c r="GNG882" s="204"/>
      <c r="GNH882" s="204"/>
      <c r="GNI882" s="204"/>
      <c r="GNJ882" s="204"/>
      <c r="GNK882" s="204"/>
      <c r="GNL882" s="204"/>
      <c r="GNM882" s="204"/>
      <c r="GNN882" s="204"/>
      <c r="GNO882" s="204"/>
      <c r="GNP882" s="204"/>
      <c r="GNQ882" s="204"/>
      <c r="GNR882" s="204"/>
      <c r="GNS882" s="204"/>
      <c r="GNT882" s="204"/>
      <c r="GNU882" s="204"/>
      <c r="GNV882" s="204"/>
      <c r="GNW882" s="204"/>
      <c r="GNX882" s="204"/>
      <c r="GNY882" s="204"/>
      <c r="GNZ882" s="204"/>
      <c r="GOA882" s="204"/>
      <c r="GOB882" s="204"/>
      <c r="GOC882" s="204"/>
      <c r="GOD882" s="204"/>
      <c r="GOE882" s="204"/>
      <c r="GOF882" s="204"/>
      <c r="GOG882" s="204"/>
      <c r="GOH882" s="204"/>
      <c r="GOI882" s="204"/>
      <c r="GOJ882" s="204"/>
      <c r="GOK882" s="204"/>
      <c r="GOL882" s="204"/>
      <c r="GOM882" s="204"/>
      <c r="GON882" s="204"/>
      <c r="GOO882" s="204"/>
      <c r="GOP882" s="204"/>
      <c r="GOQ882" s="204"/>
      <c r="GOR882" s="204"/>
      <c r="GOS882" s="204"/>
      <c r="GOT882" s="204"/>
      <c r="GOU882" s="204"/>
      <c r="GOV882" s="204"/>
      <c r="GOW882" s="204"/>
      <c r="GOX882" s="204"/>
      <c r="GOY882" s="204"/>
      <c r="GOZ882" s="204"/>
      <c r="GPA882" s="204"/>
      <c r="GPB882" s="204"/>
      <c r="GPC882" s="204"/>
      <c r="GPD882" s="204"/>
      <c r="GPE882" s="204"/>
      <c r="GPF882" s="204"/>
      <c r="GPG882" s="204"/>
      <c r="GPH882" s="204"/>
      <c r="GPI882" s="204"/>
      <c r="GPJ882" s="204"/>
      <c r="GPK882" s="204"/>
      <c r="GPL882" s="204"/>
      <c r="GPM882" s="204"/>
      <c r="GPN882" s="204"/>
      <c r="GPO882" s="204"/>
      <c r="GPP882" s="204"/>
      <c r="GPQ882" s="204"/>
      <c r="GPR882" s="204"/>
      <c r="GPS882" s="204"/>
      <c r="GPT882" s="204"/>
      <c r="GPU882" s="204"/>
      <c r="GPV882" s="204"/>
      <c r="GPW882" s="204"/>
      <c r="GPX882" s="204"/>
      <c r="GPY882" s="204"/>
      <c r="GPZ882" s="204"/>
      <c r="GQA882" s="204"/>
      <c r="GQB882" s="204"/>
      <c r="GQC882" s="204"/>
      <c r="GQD882" s="204"/>
      <c r="GQE882" s="204"/>
      <c r="GQF882" s="204"/>
      <c r="GQG882" s="204"/>
      <c r="GQH882" s="204"/>
      <c r="GQI882" s="204"/>
      <c r="GQJ882" s="204"/>
      <c r="GQK882" s="204"/>
      <c r="GQL882" s="204"/>
      <c r="GQM882" s="204"/>
      <c r="GQN882" s="204"/>
      <c r="GQO882" s="204"/>
      <c r="GQP882" s="204"/>
      <c r="GQQ882" s="204"/>
      <c r="GQR882" s="204"/>
      <c r="GQS882" s="204"/>
      <c r="GQT882" s="204"/>
      <c r="GQU882" s="204"/>
      <c r="GQV882" s="204"/>
      <c r="GQW882" s="204"/>
      <c r="GQX882" s="204"/>
      <c r="GQY882" s="204"/>
      <c r="GQZ882" s="204"/>
      <c r="GRA882" s="204"/>
      <c r="GRB882" s="204"/>
      <c r="GRC882" s="204"/>
      <c r="GRD882" s="204"/>
      <c r="GRE882" s="204"/>
      <c r="GRF882" s="204"/>
      <c r="GRG882" s="204"/>
      <c r="GRH882" s="204"/>
      <c r="GRI882" s="204"/>
      <c r="GRJ882" s="204"/>
      <c r="GRK882" s="204"/>
      <c r="GRL882" s="204"/>
      <c r="GRM882" s="204"/>
      <c r="GRN882" s="204"/>
      <c r="GRO882" s="204"/>
      <c r="GRP882" s="204"/>
      <c r="GRQ882" s="204"/>
      <c r="GRR882" s="204"/>
      <c r="GRS882" s="204"/>
      <c r="GRT882" s="204"/>
      <c r="GRU882" s="204"/>
      <c r="GRV882" s="204"/>
      <c r="GRW882" s="204"/>
      <c r="GRX882" s="204"/>
      <c r="GRY882" s="204"/>
      <c r="GRZ882" s="204"/>
      <c r="GSA882" s="204"/>
      <c r="GSB882" s="204"/>
      <c r="GSC882" s="204"/>
      <c r="GSD882" s="204"/>
      <c r="GSE882" s="204"/>
      <c r="GSF882" s="204"/>
      <c r="GSG882" s="204"/>
      <c r="GSH882" s="204"/>
      <c r="GSI882" s="204"/>
      <c r="GSJ882" s="204"/>
      <c r="GSK882" s="204"/>
      <c r="GSL882" s="204"/>
      <c r="GSM882" s="204"/>
      <c r="GSN882" s="204"/>
      <c r="GSO882" s="204"/>
      <c r="GSP882" s="204"/>
      <c r="GSQ882" s="204"/>
      <c r="GSR882" s="204"/>
      <c r="GSS882" s="204"/>
      <c r="GST882" s="204"/>
      <c r="GSU882" s="204"/>
      <c r="GSV882" s="204"/>
      <c r="GSW882" s="204"/>
      <c r="GSX882" s="204"/>
      <c r="GSY882" s="204"/>
      <c r="GSZ882" s="204"/>
      <c r="GTA882" s="204"/>
      <c r="GTB882" s="204"/>
      <c r="GTC882" s="204"/>
      <c r="GTD882" s="204"/>
      <c r="GTE882" s="204"/>
      <c r="GTF882" s="204"/>
      <c r="GTG882" s="204"/>
      <c r="GTH882" s="204"/>
      <c r="GTI882" s="204"/>
      <c r="GTJ882" s="204"/>
      <c r="GTK882" s="204"/>
      <c r="GTL882" s="204"/>
      <c r="GTM882" s="204"/>
      <c r="GTN882" s="204"/>
      <c r="GTO882" s="204"/>
      <c r="GTP882" s="204"/>
      <c r="GTQ882" s="204"/>
      <c r="GTR882" s="204"/>
      <c r="GTS882" s="204"/>
      <c r="GTT882" s="204"/>
      <c r="GTU882" s="204"/>
      <c r="GTV882" s="204"/>
      <c r="GTW882" s="204"/>
      <c r="GTX882" s="204"/>
      <c r="GTY882" s="204"/>
      <c r="GTZ882" s="204"/>
      <c r="GUA882" s="204"/>
      <c r="GUB882" s="204"/>
      <c r="GUC882" s="204"/>
      <c r="GUD882" s="204"/>
      <c r="GUE882" s="204"/>
      <c r="GUF882" s="204"/>
      <c r="GUG882" s="204"/>
      <c r="GUH882" s="204"/>
      <c r="GUI882" s="204"/>
      <c r="GUJ882" s="204"/>
      <c r="GUK882" s="204"/>
      <c r="GUL882" s="204"/>
      <c r="GUM882" s="204"/>
      <c r="GUN882" s="204"/>
      <c r="GUO882" s="204"/>
      <c r="GUP882" s="204"/>
      <c r="GUQ882" s="204"/>
      <c r="GUR882" s="204"/>
      <c r="GUS882" s="204"/>
      <c r="GUT882" s="204"/>
      <c r="GUU882" s="204"/>
      <c r="GUV882" s="204"/>
      <c r="GUW882" s="204"/>
      <c r="GUX882" s="204"/>
      <c r="GUY882" s="204"/>
      <c r="GUZ882" s="204"/>
      <c r="GVA882" s="204"/>
      <c r="GVB882" s="204"/>
      <c r="GVC882" s="204"/>
      <c r="GVD882" s="204"/>
      <c r="GVE882" s="204"/>
      <c r="GVF882" s="204"/>
      <c r="GVG882" s="204"/>
      <c r="GVH882" s="204"/>
      <c r="GVI882" s="204"/>
      <c r="GVJ882" s="204"/>
      <c r="GVK882" s="204"/>
      <c r="GVL882" s="204"/>
      <c r="GVM882" s="204"/>
      <c r="GVN882" s="204"/>
      <c r="GVO882" s="204"/>
      <c r="GVP882" s="204"/>
      <c r="GVQ882" s="204"/>
      <c r="GVR882" s="204"/>
      <c r="GVS882" s="204"/>
      <c r="GVT882" s="204"/>
      <c r="GVU882" s="204"/>
      <c r="GVV882" s="204"/>
      <c r="GVW882" s="204"/>
      <c r="GVX882" s="204"/>
      <c r="GVY882" s="204"/>
      <c r="GVZ882" s="204"/>
      <c r="GWA882" s="204"/>
      <c r="GWB882" s="204"/>
      <c r="GWC882" s="204"/>
      <c r="GWD882" s="204"/>
      <c r="GWE882" s="204"/>
      <c r="GWF882" s="204"/>
      <c r="GWG882" s="204"/>
      <c r="GWH882" s="204"/>
      <c r="GWI882" s="204"/>
      <c r="GWJ882" s="204"/>
      <c r="GWK882" s="204"/>
      <c r="GWL882" s="204"/>
      <c r="GWM882" s="204"/>
      <c r="GWN882" s="204"/>
      <c r="GWO882" s="204"/>
      <c r="GWP882" s="204"/>
      <c r="GWQ882" s="204"/>
      <c r="GWR882" s="204"/>
      <c r="GWS882" s="204"/>
      <c r="GWT882" s="204"/>
      <c r="GWU882" s="204"/>
      <c r="GWV882" s="204"/>
      <c r="GWW882" s="204"/>
      <c r="GWX882" s="204"/>
      <c r="GWY882" s="204"/>
      <c r="GWZ882" s="204"/>
      <c r="GXA882" s="204"/>
      <c r="GXB882" s="204"/>
      <c r="GXC882" s="204"/>
      <c r="GXD882" s="204"/>
      <c r="GXE882" s="204"/>
      <c r="GXF882" s="204"/>
      <c r="GXG882" s="204"/>
      <c r="GXH882" s="204"/>
      <c r="GXI882" s="204"/>
      <c r="GXJ882" s="204"/>
      <c r="GXK882" s="204"/>
      <c r="GXL882" s="204"/>
      <c r="GXM882" s="204"/>
      <c r="GXN882" s="204"/>
      <c r="GXO882" s="204"/>
      <c r="GXP882" s="204"/>
      <c r="GXQ882" s="204"/>
      <c r="GXR882" s="204"/>
      <c r="GXS882" s="204"/>
      <c r="GXT882" s="204"/>
      <c r="GXU882" s="204"/>
      <c r="GXV882" s="204"/>
      <c r="GXW882" s="204"/>
      <c r="GXX882" s="204"/>
      <c r="GXY882" s="204"/>
      <c r="GXZ882" s="204"/>
      <c r="GYA882" s="204"/>
      <c r="GYB882" s="204"/>
      <c r="GYC882" s="204"/>
      <c r="GYD882" s="204"/>
      <c r="GYE882" s="204"/>
      <c r="GYF882" s="204"/>
      <c r="GYG882" s="204"/>
      <c r="GYH882" s="204"/>
      <c r="GYI882" s="204"/>
      <c r="GYJ882" s="204"/>
      <c r="GYK882" s="204"/>
      <c r="GYL882" s="204"/>
      <c r="GYM882" s="204"/>
      <c r="GYN882" s="204"/>
      <c r="GYO882" s="204"/>
      <c r="GYP882" s="204"/>
      <c r="GYQ882" s="204"/>
      <c r="GYR882" s="204"/>
      <c r="GYS882" s="204"/>
      <c r="GYT882" s="204"/>
      <c r="GYU882" s="204"/>
      <c r="GYV882" s="204"/>
      <c r="GYW882" s="204"/>
      <c r="GYX882" s="204"/>
      <c r="GYY882" s="204"/>
      <c r="GYZ882" s="204"/>
      <c r="GZA882" s="204"/>
      <c r="GZB882" s="204"/>
      <c r="GZC882" s="204"/>
      <c r="GZD882" s="204"/>
      <c r="GZE882" s="204"/>
      <c r="GZF882" s="204"/>
      <c r="GZG882" s="204"/>
      <c r="GZH882" s="204"/>
      <c r="GZI882" s="204"/>
      <c r="GZJ882" s="204"/>
      <c r="GZK882" s="204"/>
      <c r="GZL882" s="204"/>
      <c r="GZM882" s="204"/>
      <c r="GZN882" s="204"/>
      <c r="GZO882" s="204"/>
      <c r="GZP882" s="204"/>
      <c r="GZQ882" s="204"/>
      <c r="GZR882" s="204"/>
      <c r="GZS882" s="204"/>
      <c r="GZT882" s="204"/>
      <c r="GZU882" s="204"/>
      <c r="GZV882" s="204"/>
      <c r="GZW882" s="204"/>
      <c r="GZX882" s="204"/>
      <c r="GZY882" s="204"/>
      <c r="GZZ882" s="204"/>
      <c r="HAA882" s="204"/>
      <c r="HAB882" s="204"/>
      <c r="HAC882" s="204"/>
      <c r="HAD882" s="204"/>
      <c r="HAE882" s="204"/>
      <c r="HAF882" s="204"/>
      <c r="HAG882" s="204"/>
      <c r="HAH882" s="204"/>
      <c r="HAI882" s="204"/>
      <c r="HAJ882" s="204"/>
      <c r="HAK882" s="204"/>
      <c r="HAL882" s="204"/>
      <c r="HAM882" s="204"/>
      <c r="HAN882" s="204"/>
      <c r="HAO882" s="204"/>
      <c r="HAP882" s="204"/>
      <c r="HAQ882" s="204"/>
      <c r="HAR882" s="204"/>
      <c r="HAS882" s="204"/>
      <c r="HAT882" s="204"/>
      <c r="HAU882" s="204"/>
      <c r="HAV882" s="204"/>
      <c r="HAW882" s="204"/>
      <c r="HAX882" s="204"/>
      <c r="HAY882" s="204"/>
      <c r="HAZ882" s="204"/>
      <c r="HBA882" s="204"/>
      <c r="HBB882" s="204"/>
      <c r="HBC882" s="204"/>
      <c r="HBD882" s="204"/>
      <c r="HBE882" s="204"/>
      <c r="HBF882" s="204"/>
      <c r="HBG882" s="204"/>
      <c r="HBH882" s="204"/>
      <c r="HBI882" s="204"/>
      <c r="HBJ882" s="204"/>
      <c r="HBK882" s="204"/>
      <c r="HBL882" s="204"/>
      <c r="HBM882" s="204"/>
      <c r="HBN882" s="204"/>
      <c r="HBO882" s="204"/>
      <c r="HBP882" s="204"/>
      <c r="HBQ882" s="204"/>
      <c r="HBR882" s="204"/>
      <c r="HBS882" s="204"/>
      <c r="HBT882" s="204"/>
      <c r="HBU882" s="204"/>
      <c r="HBV882" s="204"/>
      <c r="HBW882" s="204"/>
      <c r="HBX882" s="204"/>
      <c r="HBY882" s="204"/>
      <c r="HBZ882" s="204"/>
      <c r="HCA882" s="204"/>
      <c r="HCB882" s="204"/>
      <c r="HCC882" s="204"/>
      <c r="HCD882" s="204"/>
      <c r="HCE882" s="204"/>
      <c r="HCF882" s="204"/>
      <c r="HCG882" s="204"/>
      <c r="HCH882" s="204"/>
      <c r="HCI882" s="204"/>
      <c r="HCJ882" s="204"/>
      <c r="HCK882" s="204"/>
      <c r="HCL882" s="204"/>
      <c r="HCM882" s="204"/>
      <c r="HCN882" s="204"/>
      <c r="HCO882" s="204"/>
      <c r="HCP882" s="204"/>
      <c r="HCQ882" s="204"/>
      <c r="HCR882" s="204"/>
      <c r="HCS882" s="204"/>
      <c r="HCT882" s="204"/>
      <c r="HCU882" s="204"/>
      <c r="HCV882" s="204"/>
      <c r="HCW882" s="204"/>
      <c r="HCX882" s="204"/>
      <c r="HCY882" s="204"/>
      <c r="HCZ882" s="204"/>
      <c r="HDA882" s="204"/>
      <c r="HDB882" s="204"/>
      <c r="HDC882" s="204"/>
      <c r="HDD882" s="204"/>
      <c r="HDE882" s="204"/>
      <c r="HDF882" s="204"/>
      <c r="HDG882" s="204"/>
      <c r="HDH882" s="204"/>
      <c r="HDI882" s="204"/>
      <c r="HDJ882" s="204"/>
      <c r="HDK882" s="204"/>
      <c r="HDL882" s="204"/>
      <c r="HDM882" s="204"/>
      <c r="HDN882" s="204"/>
      <c r="HDO882" s="204"/>
      <c r="HDP882" s="204"/>
      <c r="HDQ882" s="204"/>
      <c r="HDR882" s="204"/>
      <c r="HDS882" s="204"/>
      <c r="HDT882" s="204"/>
      <c r="HDU882" s="204"/>
      <c r="HDV882" s="204"/>
      <c r="HDW882" s="204"/>
      <c r="HDX882" s="204"/>
      <c r="HDY882" s="204"/>
      <c r="HDZ882" s="204"/>
      <c r="HEA882" s="204"/>
      <c r="HEB882" s="204"/>
      <c r="HEC882" s="204"/>
      <c r="HED882" s="204"/>
      <c r="HEE882" s="204"/>
      <c r="HEF882" s="204"/>
      <c r="HEG882" s="204"/>
      <c r="HEH882" s="204"/>
      <c r="HEI882" s="204"/>
      <c r="HEJ882" s="204"/>
      <c r="HEK882" s="204"/>
      <c r="HEL882" s="204"/>
      <c r="HEM882" s="204"/>
      <c r="HEN882" s="204"/>
      <c r="HEO882" s="204"/>
      <c r="HEP882" s="204"/>
      <c r="HEQ882" s="204"/>
      <c r="HER882" s="204"/>
      <c r="HES882" s="204"/>
      <c r="HET882" s="204"/>
      <c r="HEU882" s="204"/>
      <c r="HEV882" s="204"/>
      <c r="HEW882" s="204"/>
      <c r="HEX882" s="204"/>
      <c r="HEY882" s="204"/>
      <c r="HEZ882" s="204"/>
      <c r="HFA882" s="204"/>
      <c r="HFB882" s="204"/>
      <c r="HFC882" s="204"/>
      <c r="HFD882" s="204"/>
      <c r="HFE882" s="204"/>
      <c r="HFF882" s="204"/>
      <c r="HFG882" s="204"/>
      <c r="HFH882" s="204"/>
      <c r="HFI882" s="204"/>
      <c r="HFJ882" s="204"/>
      <c r="HFK882" s="204"/>
      <c r="HFL882" s="204"/>
      <c r="HFM882" s="204"/>
      <c r="HFN882" s="204"/>
      <c r="HFO882" s="204"/>
      <c r="HFP882" s="204"/>
      <c r="HFQ882" s="204"/>
      <c r="HFR882" s="204"/>
      <c r="HFS882" s="204"/>
      <c r="HFT882" s="204"/>
      <c r="HFU882" s="204"/>
      <c r="HFV882" s="204"/>
      <c r="HFW882" s="204"/>
      <c r="HFX882" s="204"/>
      <c r="HFY882" s="204"/>
      <c r="HFZ882" s="204"/>
      <c r="HGA882" s="204"/>
      <c r="HGB882" s="204"/>
      <c r="HGC882" s="204"/>
      <c r="HGD882" s="204"/>
      <c r="HGE882" s="204"/>
      <c r="HGF882" s="204"/>
      <c r="HGG882" s="204"/>
      <c r="HGH882" s="204"/>
      <c r="HGI882" s="204"/>
      <c r="HGJ882" s="204"/>
      <c r="HGK882" s="204"/>
      <c r="HGL882" s="204"/>
      <c r="HGM882" s="204"/>
      <c r="HGN882" s="204"/>
      <c r="HGO882" s="204"/>
      <c r="HGP882" s="204"/>
      <c r="HGQ882" s="204"/>
      <c r="HGR882" s="204"/>
      <c r="HGS882" s="204"/>
      <c r="HGT882" s="204"/>
      <c r="HGU882" s="204"/>
      <c r="HGV882" s="204"/>
      <c r="HGW882" s="204"/>
      <c r="HGX882" s="204"/>
      <c r="HGY882" s="204"/>
      <c r="HGZ882" s="204"/>
      <c r="HHA882" s="204"/>
      <c r="HHB882" s="204"/>
      <c r="HHC882" s="204"/>
      <c r="HHD882" s="204"/>
      <c r="HHE882" s="204"/>
      <c r="HHF882" s="204"/>
      <c r="HHG882" s="204"/>
      <c r="HHH882" s="204"/>
      <c r="HHI882" s="204"/>
      <c r="HHJ882" s="204"/>
      <c r="HHK882" s="204"/>
      <c r="HHL882" s="204"/>
      <c r="HHM882" s="204"/>
      <c r="HHN882" s="204"/>
      <c r="HHO882" s="204"/>
      <c r="HHP882" s="204"/>
      <c r="HHQ882" s="204"/>
      <c r="HHR882" s="204"/>
      <c r="HHS882" s="204"/>
      <c r="HHT882" s="204"/>
      <c r="HHU882" s="204"/>
      <c r="HHV882" s="204"/>
      <c r="HHW882" s="204"/>
      <c r="HHX882" s="204"/>
      <c r="HHY882" s="204"/>
      <c r="HHZ882" s="204"/>
      <c r="HIA882" s="204"/>
      <c r="HIB882" s="204"/>
      <c r="HIC882" s="204"/>
      <c r="HID882" s="204"/>
      <c r="HIE882" s="204"/>
      <c r="HIF882" s="204"/>
      <c r="HIG882" s="204"/>
      <c r="HIH882" s="204"/>
      <c r="HII882" s="204"/>
      <c r="HIJ882" s="204"/>
      <c r="HIK882" s="204"/>
      <c r="HIL882" s="204"/>
      <c r="HIM882" s="204"/>
      <c r="HIN882" s="204"/>
      <c r="HIO882" s="204"/>
      <c r="HIP882" s="204"/>
      <c r="HIQ882" s="204"/>
      <c r="HIR882" s="204"/>
      <c r="HIS882" s="204"/>
      <c r="HIT882" s="204"/>
      <c r="HIU882" s="204"/>
      <c r="HIV882" s="204"/>
      <c r="HIW882" s="204"/>
      <c r="HIX882" s="204"/>
      <c r="HIY882" s="204"/>
      <c r="HIZ882" s="204"/>
      <c r="HJA882" s="204"/>
      <c r="HJB882" s="204"/>
      <c r="HJC882" s="204"/>
      <c r="HJD882" s="204"/>
      <c r="HJE882" s="204"/>
      <c r="HJF882" s="204"/>
      <c r="HJG882" s="204"/>
      <c r="HJH882" s="204"/>
      <c r="HJI882" s="204"/>
      <c r="HJJ882" s="204"/>
      <c r="HJK882" s="204"/>
      <c r="HJL882" s="204"/>
      <c r="HJM882" s="204"/>
      <c r="HJN882" s="204"/>
      <c r="HJO882" s="204"/>
      <c r="HJP882" s="204"/>
      <c r="HJQ882" s="204"/>
      <c r="HJR882" s="204"/>
      <c r="HJS882" s="204"/>
      <c r="HJT882" s="204"/>
      <c r="HJU882" s="204"/>
      <c r="HJV882" s="204"/>
      <c r="HJW882" s="204"/>
      <c r="HJX882" s="204"/>
      <c r="HJY882" s="204"/>
      <c r="HJZ882" s="204"/>
      <c r="HKA882" s="204"/>
      <c r="HKB882" s="204"/>
      <c r="HKC882" s="204"/>
      <c r="HKD882" s="204"/>
      <c r="HKE882" s="204"/>
      <c r="HKF882" s="204"/>
      <c r="HKG882" s="204"/>
      <c r="HKH882" s="204"/>
      <c r="HKI882" s="204"/>
      <c r="HKJ882" s="204"/>
      <c r="HKK882" s="204"/>
      <c r="HKL882" s="204"/>
      <c r="HKM882" s="204"/>
      <c r="HKN882" s="204"/>
      <c r="HKO882" s="204"/>
      <c r="HKP882" s="204"/>
      <c r="HKQ882" s="204"/>
      <c r="HKR882" s="204"/>
      <c r="HKS882" s="204"/>
      <c r="HKT882" s="204"/>
      <c r="HKU882" s="204"/>
      <c r="HKV882" s="204"/>
      <c r="HKW882" s="204"/>
      <c r="HKX882" s="204"/>
      <c r="HKY882" s="204"/>
      <c r="HKZ882" s="204"/>
      <c r="HLA882" s="204"/>
      <c r="HLB882" s="204"/>
      <c r="HLC882" s="204"/>
      <c r="HLD882" s="204"/>
      <c r="HLE882" s="204"/>
      <c r="HLF882" s="204"/>
      <c r="HLG882" s="204"/>
      <c r="HLH882" s="204"/>
      <c r="HLI882" s="204"/>
      <c r="HLJ882" s="204"/>
      <c r="HLK882" s="204"/>
      <c r="HLL882" s="204"/>
      <c r="HLM882" s="204"/>
      <c r="HLN882" s="204"/>
      <c r="HLO882" s="204"/>
      <c r="HLP882" s="204"/>
      <c r="HLQ882" s="204"/>
      <c r="HLR882" s="204"/>
      <c r="HLS882" s="204"/>
      <c r="HLT882" s="204"/>
      <c r="HLU882" s="204"/>
      <c r="HLV882" s="204"/>
      <c r="HLW882" s="204"/>
      <c r="HLX882" s="204"/>
      <c r="HLY882" s="204"/>
      <c r="HLZ882" s="204"/>
      <c r="HMA882" s="204"/>
      <c r="HMB882" s="204"/>
      <c r="HMC882" s="204"/>
      <c r="HMD882" s="204"/>
      <c r="HME882" s="204"/>
      <c r="HMF882" s="204"/>
      <c r="HMG882" s="204"/>
      <c r="HMH882" s="204"/>
      <c r="HMI882" s="204"/>
      <c r="HMJ882" s="204"/>
      <c r="HMK882" s="204"/>
      <c r="HML882" s="204"/>
      <c r="HMM882" s="204"/>
      <c r="HMN882" s="204"/>
      <c r="HMO882" s="204"/>
      <c r="HMP882" s="204"/>
      <c r="HMQ882" s="204"/>
      <c r="HMR882" s="204"/>
      <c r="HMS882" s="204"/>
      <c r="HMT882" s="204"/>
      <c r="HMU882" s="204"/>
      <c r="HMV882" s="204"/>
      <c r="HMW882" s="204"/>
      <c r="HMX882" s="204"/>
      <c r="HMY882" s="204"/>
      <c r="HMZ882" s="204"/>
      <c r="HNA882" s="204"/>
      <c r="HNB882" s="204"/>
      <c r="HNC882" s="204"/>
      <c r="HND882" s="204"/>
      <c r="HNE882" s="204"/>
      <c r="HNF882" s="204"/>
      <c r="HNG882" s="204"/>
      <c r="HNH882" s="204"/>
      <c r="HNI882" s="204"/>
      <c r="HNJ882" s="204"/>
      <c r="HNK882" s="204"/>
      <c r="HNL882" s="204"/>
      <c r="HNM882" s="204"/>
      <c r="HNN882" s="204"/>
      <c r="HNO882" s="204"/>
      <c r="HNP882" s="204"/>
      <c r="HNQ882" s="204"/>
      <c r="HNR882" s="204"/>
      <c r="HNS882" s="204"/>
      <c r="HNT882" s="204"/>
      <c r="HNU882" s="204"/>
      <c r="HNV882" s="204"/>
      <c r="HNW882" s="204"/>
      <c r="HNX882" s="204"/>
      <c r="HNY882" s="204"/>
      <c r="HNZ882" s="204"/>
      <c r="HOA882" s="204"/>
      <c r="HOB882" s="204"/>
      <c r="HOC882" s="204"/>
      <c r="HOD882" s="204"/>
      <c r="HOE882" s="204"/>
      <c r="HOF882" s="204"/>
      <c r="HOG882" s="204"/>
      <c r="HOH882" s="204"/>
      <c r="HOI882" s="204"/>
      <c r="HOJ882" s="204"/>
      <c r="HOK882" s="204"/>
      <c r="HOL882" s="204"/>
      <c r="HOM882" s="204"/>
      <c r="HON882" s="204"/>
      <c r="HOO882" s="204"/>
      <c r="HOP882" s="204"/>
      <c r="HOQ882" s="204"/>
      <c r="HOR882" s="204"/>
      <c r="HOS882" s="204"/>
      <c r="HOT882" s="204"/>
      <c r="HOU882" s="204"/>
      <c r="HOV882" s="204"/>
      <c r="HOW882" s="204"/>
      <c r="HOX882" s="204"/>
      <c r="HOY882" s="204"/>
      <c r="HOZ882" s="204"/>
      <c r="HPA882" s="204"/>
      <c r="HPB882" s="204"/>
      <c r="HPC882" s="204"/>
      <c r="HPD882" s="204"/>
      <c r="HPE882" s="204"/>
      <c r="HPF882" s="204"/>
      <c r="HPG882" s="204"/>
      <c r="HPH882" s="204"/>
      <c r="HPI882" s="204"/>
      <c r="HPJ882" s="204"/>
      <c r="HPK882" s="204"/>
      <c r="HPL882" s="204"/>
      <c r="HPM882" s="204"/>
      <c r="HPN882" s="204"/>
      <c r="HPO882" s="204"/>
      <c r="HPP882" s="204"/>
      <c r="HPQ882" s="204"/>
      <c r="HPR882" s="204"/>
      <c r="HPS882" s="204"/>
      <c r="HPT882" s="204"/>
      <c r="HPU882" s="204"/>
      <c r="HPV882" s="204"/>
      <c r="HPW882" s="204"/>
      <c r="HPX882" s="204"/>
      <c r="HPY882" s="204"/>
      <c r="HPZ882" s="204"/>
      <c r="HQA882" s="204"/>
      <c r="HQB882" s="204"/>
      <c r="HQC882" s="204"/>
      <c r="HQD882" s="204"/>
      <c r="HQE882" s="204"/>
      <c r="HQF882" s="204"/>
      <c r="HQG882" s="204"/>
      <c r="HQH882" s="204"/>
      <c r="HQI882" s="204"/>
      <c r="HQJ882" s="204"/>
      <c r="HQK882" s="204"/>
      <c r="HQL882" s="204"/>
      <c r="HQM882" s="204"/>
      <c r="HQN882" s="204"/>
      <c r="HQO882" s="204"/>
      <c r="HQP882" s="204"/>
      <c r="HQQ882" s="204"/>
      <c r="HQR882" s="204"/>
      <c r="HQS882" s="204"/>
      <c r="HQT882" s="204"/>
      <c r="HQU882" s="204"/>
      <c r="HQV882" s="204"/>
      <c r="HQW882" s="204"/>
      <c r="HQX882" s="204"/>
      <c r="HQY882" s="204"/>
      <c r="HQZ882" s="204"/>
      <c r="HRA882" s="204"/>
      <c r="HRB882" s="204"/>
      <c r="HRC882" s="204"/>
      <c r="HRD882" s="204"/>
      <c r="HRE882" s="204"/>
      <c r="HRF882" s="204"/>
      <c r="HRG882" s="204"/>
      <c r="HRH882" s="204"/>
      <c r="HRI882" s="204"/>
      <c r="HRJ882" s="204"/>
      <c r="HRK882" s="204"/>
      <c r="HRL882" s="204"/>
      <c r="HRM882" s="204"/>
      <c r="HRN882" s="204"/>
      <c r="HRO882" s="204"/>
      <c r="HRP882" s="204"/>
      <c r="HRQ882" s="204"/>
      <c r="HRR882" s="204"/>
      <c r="HRS882" s="204"/>
      <c r="HRT882" s="204"/>
      <c r="HRU882" s="204"/>
      <c r="HRV882" s="204"/>
      <c r="HRW882" s="204"/>
      <c r="HRX882" s="204"/>
      <c r="HRY882" s="204"/>
      <c r="HRZ882" s="204"/>
      <c r="HSA882" s="204"/>
      <c r="HSB882" s="204"/>
      <c r="HSC882" s="204"/>
      <c r="HSD882" s="204"/>
      <c r="HSE882" s="204"/>
      <c r="HSF882" s="204"/>
      <c r="HSG882" s="204"/>
      <c r="HSH882" s="204"/>
      <c r="HSI882" s="204"/>
      <c r="HSJ882" s="204"/>
      <c r="HSK882" s="204"/>
      <c r="HSL882" s="204"/>
      <c r="HSM882" s="204"/>
      <c r="HSN882" s="204"/>
      <c r="HSO882" s="204"/>
      <c r="HSP882" s="204"/>
      <c r="HSQ882" s="204"/>
      <c r="HSR882" s="204"/>
      <c r="HSS882" s="204"/>
      <c r="HST882" s="204"/>
      <c r="HSU882" s="204"/>
      <c r="HSV882" s="204"/>
      <c r="HSW882" s="204"/>
      <c r="HSX882" s="204"/>
      <c r="HSY882" s="204"/>
      <c r="HSZ882" s="204"/>
      <c r="HTA882" s="204"/>
      <c r="HTB882" s="204"/>
      <c r="HTC882" s="204"/>
      <c r="HTD882" s="204"/>
      <c r="HTE882" s="204"/>
      <c r="HTF882" s="204"/>
      <c r="HTG882" s="204"/>
      <c r="HTH882" s="204"/>
      <c r="HTI882" s="204"/>
      <c r="HTJ882" s="204"/>
      <c r="HTK882" s="204"/>
      <c r="HTL882" s="204"/>
      <c r="HTM882" s="204"/>
      <c r="HTN882" s="204"/>
      <c r="HTO882" s="204"/>
      <c r="HTP882" s="204"/>
      <c r="HTQ882" s="204"/>
      <c r="HTR882" s="204"/>
      <c r="HTS882" s="204"/>
      <c r="HTT882" s="204"/>
      <c r="HTU882" s="204"/>
      <c r="HTV882" s="204"/>
      <c r="HTW882" s="204"/>
      <c r="HTX882" s="204"/>
      <c r="HTY882" s="204"/>
      <c r="HTZ882" s="204"/>
      <c r="HUA882" s="204"/>
      <c r="HUB882" s="204"/>
      <c r="HUC882" s="204"/>
      <c r="HUD882" s="204"/>
      <c r="HUE882" s="204"/>
      <c r="HUF882" s="204"/>
      <c r="HUG882" s="204"/>
      <c r="HUH882" s="204"/>
      <c r="HUI882" s="204"/>
      <c r="HUJ882" s="204"/>
      <c r="HUK882" s="204"/>
      <c r="HUL882" s="204"/>
      <c r="HUM882" s="204"/>
      <c r="HUN882" s="204"/>
      <c r="HUO882" s="204"/>
      <c r="HUP882" s="204"/>
      <c r="HUQ882" s="204"/>
      <c r="HUR882" s="204"/>
      <c r="HUS882" s="204"/>
      <c r="HUT882" s="204"/>
      <c r="HUU882" s="204"/>
      <c r="HUV882" s="204"/>
      <c r="HUW882" s="204"/>
      <c r="HUX882" s="204"/>
      <c r="HUY882" s="204"/>
      <c r="HUZ882" s="204"/>
      <c r="HVA882" s="204"/>
      <c r="HVB882" s="204"/>
      <c r="HVC882" s="204"/>
      <c r="HVD882" s="204"/>
      <c r="HVE882" s="204"/>
      <c r="HVF882" s="204"/>
      <c r="HVG882" s="204"/>
      <c r="HVH882" s="204"/>
      <c r="HVI882" s="204"/>
      <c r="HVJ882" s="204"/>
      <c r="HVK882" s="204"/>
      <c r="HVL882" s="204"/>
      <c r="HVM882" s="204"/>
      <c r="HVN882" s="204"/>
      <c r="HVO882" s="204"/>
      <c r="HVP882" s="204"/>
      <c r="HVQ882" s="204"/>
      <c r="HVR882" s="204"/>
      <c r="HVS882" s="204"/>
      <c r="HVT882" s="204"/>
      <c r="HVU882" s="204"/>
      <c r="HVV882" s="204"/>
      <c r="HVW882" s="204"/>
      <c r="HVX882" s="204"/>
      <c r="HVY882" s="204"/>
      <c r="HVZ882" s="204"/>
      <c r="HWA882" s="204"/>
      <c r="HWB882" s="204"/>
      <c r="HWC882" s="204"/>
      <c r="HWD882" s="204"/>
      <c r="HWE882" s="204"/>
      <c r="HWF882" s="204"/>
      <c r="HWG882" s="204"/>
      <c r="HWH882" s="204"/>
      <c r="HWI882" s="204"/>
      <c r="HWJ882" s="204"/>
      <c r="HWK882" s="204"/>
      <c r="HWL882" s="204"/>
      <c r="HWM882" s="204"/>
      <c r="HWN882" s="204"/>
      <c r="HWO882" s="204"/>
      <c r="HWP882" s="204"/>
      <c r="HWQ882" s="204"/>
      <c r="HWR882" s="204"/>
      <c r="HWS882" s="204"/>
      <c r="HWT882" s="204"/>
      <c r="HWU882" s="204"/>
      <c r="HWV882" s="204"/>
      <c r="HWW882" s="204"/>
      <c r="HWX882" s="204"/>
      <c r="HWY882" s="204"/>
      <c r="HWZ882" s="204"/>
      <c r="HXA882" s="204"/>
      <c r="HXB882" s="204"/>
      <c r="HXC882" s="204"/>
      <c r="HXD882" s="204"/>
      <c r="HXE882" s="204"/>
      <c r="HXF882" s="204"/>
      <c r="HXG882" s="204"/>
      <c r="HXH882" s="204"/>
      <c r="HXI882" s="204"/>
      <c r="HXJ882" s="204"/>
      <c r="HXK882" s="204"/>
      <c r="HXL882" s="204"/>
      <c r="HXM882" s="204"/>
      <c r="HXN882" s="204"/>
      <c r="HXO882" s="204"/>
      <c r="HXP882" s="204"/>
      <c r="HXQ882" s="204"/>
      <c r="HXR882" s="204"/>
      <c r="HXS882" s="204"/>
      <c r="HXT882" s="204"/>
      <c r="HXU882" s="204"/>
      <c r="HXV882" s="204"/>
      <c r="HXW882" s="204"/>
      <c r="HXX882" s="204"/>
      <c r="HXY882" s="204"/>
      <c r="HXZ882" s="204"/>
      <c r="HYA882" s="204"/>
      <c r="HYB882" s="204"/>
      <c r="HYC882" s="204"/>
      <c r="HYD882" s="204"/>
      <c r="HYE882" s="204"/>
      <c r="HYF882" s="204"/>
      <c r="HYG882" s="204"/>
      <c r="HYH882" s="204"/>
      <c r="HYI882" s="204"/>
      <c r="HYJ882" s="204"/>
      <c r="HYK882" s="204"/>
      <c r="HYL882" s="204"/>
      <c r="HYM882" s="204"/>
      <c r="HYN882" s="204"/>
      <c r="HYO882" s="204"/>
      <c r="HYP882" s="204"/>
      <c r="HYQ882" s="204"/>
      <c r="HYR882" s="204"/>
      <c r="HYS882" s="204"/>
      <c r="HYT882" s="204"/>
      <c r="HYU882" s="204"/>
      <c r="HYV882" s="204"/>
      <c r="HYW882" s="204"/>
      <c r="HYX882" s="204"/>
      <c r="HYY882" s="204"/>
      <c r="HYZ882" s="204"/>
      <c r="HZA882" s="204"/>
      <c r="HZB882" s="204"/>
      <c r="HZC882" s="204"/>
      <c r="HZD882" s="204"/>
      <c r="HZE882" s="204"/>
      <c r="HZF882" s="204"/>
      <c r="HZG882" s="204"/>
      <c r="HZH882" s="204"/>
      <c r="HZI882" s="204"/>
      <c r="HZJ882" s="204"/>
      <c r="HZK882" s="204"/>
      <c r="HZL882" s="204"/>
      <c r="HZM882" s="204"/>
      <c r="HZN882" s="204"/>
      <c r="HZO882" s="204"/>
      <c r="HZP882" s="204"/>
      <c r="HZQ882" s="204"/>
      <c r="HZR882" s="204"/>
      <c r="HZS882" s="204"/>
      <c r="HZT882" s="204"/>
      <c r="HZU882" s="204"/>
      <c r="HZV882" s="204"/>
      <c r="HZW882" s="204"/>
      <c r="HZX882" s="204"/>
      <c r="HZY882" s="204"/>
      <c r="HZZ882" s="204"/>
      <c r="IAA882" s="204"/>
      <c r="IAB882" s="204"/>
      <c r="IAC882" s="204"/>
      <c r="IAD882" s="204"/>
      <c r="IAE882" s="204"/>
      <c r="IAF882" s="204"/>
      <c r="IAG882" s="204"/>
      <c r="IAH882" s="204"/>
      <c r="IAI882" s="204"/>
      <c r="IAJ882" s="204"/>
      <c r="IAK882" s="204"/>
      <c r="IAL882" s="204"/>
      <c r="IAM882" s="204"/>
      <c r="IAN882" s="204"/>
      <c r="IAO882" s="204"/>
      <c r="IAP882" s="204"/>
      <c r="IAQ882" s="204"/>
      <c r="IAR882" s="204"/>
      <c r="IAS882" s="204"/>
      <c r="IAT882" s="204"/>
      <c r="IAU882" s="204"/>
      <c r="IAV882" s="204"/>
      <c r="IAW882" s="204"/>
      <c r="IAX882" s="204"/>
      <c r="IAY882" s="204"/>
      <c r="IAZ882" s="204"/>
      <c r="IBA882" s="204"/>
      <c r="IBB882" s="204"/>
      <c r="IBC882" s="204"/>
      <c r="IBD882" s="204"/>
      <c r="IBE882" s="204"/>
      <c r="IBF882" s="204"/>
      <c r="IBG882" s="204"/>
      <c r="IBH882" s="204"/>
      <c r="IBI882" s="204"/>
      <c r="IBJ882" s="204"/>
      <c r="IBK882" s="204"/>
      <c r="IBL882" s="204"/>
      <c r="IBM882" s="204"/>
      <c r="IBN882" s="204"/>
      <c r="IBO882" s="204"/>
      <c r="IBP882" s="204"/>
      <c r="IBQ882" s="204"/>
      <c r="IBR882" s="204"/>
      <c r="IBS882" s="204"/>
      <c r="IBT882" s="204"/>
      <c r="IBU882" s="204"/>
      <c r="IBV882" s="204"/>
      <c r="IBW882" s="204"/>
      <c r="IBX882" s="204"/>
      <c r="IBY882" s="204"/>
      <c r="IBZ882" s="204"/>
      <c r="ICA882" s="204"/>
      <c r="ICB882" s="204"/>
      <c r="ICC882" s="204"/>
      <c r="ICD882" s="204"/>
      <c r="ICE882" s="204"/>
      <c r="ICF882" s="204"/>
      <c r="ICG882" s="204"/>
      <c r="ICH882" s="204"/>
      <c r="ICI882" s="204"/>
      <c r="ICJ882" s="204"/>
      <c r="ICK882" s="204"/>
      <c r="ICL882" s="204"/>
      <c r="ICM882" s="204"/>
      <c r="ICN882" s="204"/>
      <c r="ICO882" s="204"/>
      <c r="ICP882" s="204"/>
      <c r="ICQ882" s="204"/>
      <c r="ICR882" s="204"/>
      <c r="ICS882" s="204"/>
      <c r="ICT882" s="204"/>
      <c r="ICU882" s="204"/>
      <c r="ICV882" s="204"/>
      <c r="ICW882" s="204"/>
      <c r="ICX882" s="204"/>
      <c r="ICY882" s="204"/>
      <c r="ICZ882" s="204"/>
      <c r="IDA882" s="204"/>
      <c r="IDB882" s="204"/>
      <c r="IDC882" s="204"/>
      <c r="IDD882" s="204"/>
      <c r="IDE882" s="204"/>
      <c r="IDF882" s="204"/>
      <c r="IDG882" s="204"/>
      <c r="IDH882" s="204"/>
      <c r="IDI882" s="204"/>
      <c r="IDJ882" s="204"/>
      <c r="IDK882" s="204"/>
      <c r="IDL882" s="204"/>
      <c r="IDM882" s="204"/>
      <c r="IDN882" s="204"/>
      <c r="IDO882" s="204"/>
      <c r="IDP882" s="204"/>
      <c r="IDQ882" s="204"/>
      <c r="IDR882" s="204"/>
      <c r="IDS882" s="204"/>
      <c r="IDT882" s="204"/>
      <c r="IDU882" s="204"/>
      <c r="IDV882" s="204"/>
      <c r="IDW882" s="204"/>
      <c r="IDX882" s="204"/>
      <c r="IDY882" s="204"/>
      <c r="IDZ882" s="204"/>
      <c r="IEA882" s="204"/>
      <c r="IEB882" s="204"/>
      <c r="IEC882" s="204"/>
      <c r="IED882" s="204"/>
      <c r="IEE882" s="204"/>
      <c r="IEF882" s="204"/>
      <c r="IEG882" s="204"/>
      <c r="IEH882" s="204"/>
      <c r="IEI882" s="204"/>
      <c r="IEJ882" s="204"/>
      <c r="IEK882" s="204"/>
      <c r="IEL882" s="204"/>
      <c r="IEM882" s="204"/>
      <c r="IEN882" s="204"/>
      <c r="IEO882" s="204"/>
      <c r="IEP882" s="204"/>
      <c r="IEQ882" s="204"/>
      <c r="IER882" s="204"/>
      <c r="IES882" s="204"/>
      <c r="IET882" s="204"/>
      <c r="IEU882" s="204"/>
      <c r="IEV882" s="204"/>
      <c r="IEW882" s="204"/>
      <c r="IEX882" s="204"/>
      <c r="IEY882" s="204"/>
      <c r="IEZ882" s="204"/>
      <c r="IFA882" s="204"/>
      <c r="IFB882" s="204"/>
      <c r="IFC882" s="204"/>
      <c r="IFD882" s="204"/>
      <c r="IFE882" s="204"/>
      <c r="IFF882" s="204"/>
      <c r="IFG882" s="204"/>
      <c r="IFH882" s="204"/>
      <c r="IFI882" s="204"/>
      <c r="IFJ882" s="204"/>
      <c r="IFK882" s="204"/>
      <c r="IFL882" s="204"/>
      <c r="IFM882" s="204"/>
      <c r="IFN882" s="204"/>
      <c r="IFO882" s="204"/>
      <c r="IFP882" s="204"/>
      <c r="IFQ882" s="204"/>
      <c r="IFR882" s="204"/>
      <c r="IFS882" s="204"/>
      <c r="IFT882" s="204"/>
      <c r="IFU882" s="204"/>
      <c r="IFV882" s="204"/>
      <c r="IFW882" s="204"/>
      <c r="IFX882" s="204"/>
      <c r="IFY882" s="204"/>
      <c r="IFZ882" s="204"/>
      <c r="IGA882" s="204"/>
      <c r="IGB882" s="204"/>
      <c r="IGC882" s="204"/>
      <c r="IGD882" s="204"/>
      <c r="IGE882" s="204"/>
      <c r="IGF882" s="204"/>
      <c r="IGG882" s="204"/>
      <c r="IGH882" s="204"/>
      <c r="IGI882" s="204"/>
      <c r="IGJ882" s="204"/>
      <c r="IGK882" s="204"/>
      <c r="IGL882" s="204"/>
      <c r="IGM882" s="204"/>
      <c r="IGN882" s="204"/>
      <c r="IGO882" s="204"/>
      <c r="IGP882" s="204"/>
      <c r="IGQ882" s="204"/>
      <c r="IGR882" s="204"/>
      <c r="IGS882" s="204"/>
      <c r="IGT882" s="204"/>
      <c r="IGU882" s="204"/>
      <c r="IGV882" s="204"/>
      <c r="IGW882" s="204"/>
      <c r="IGX882" s="204"/>
      <c r="IGY882" s="204"/>
      <c r="IGZ882" s="204"/>
      <c r="IHA882" s="204"/>
      <c r="IHB882" s="204"/>
      <c r="IHC882" s="204"/>
      <c r="IHD882" s="204"/>
      <c r="IHE882" s="204"/>
      <c r="IHF882" s="204"/>
      <c r="IHG882" s="204"/>
      <c r="IHH882" s="204"/>
      <c r="IHI882" s="204"/>
      <c r="IHJ882" s="204"/>
      <c r="IHK882" s="204"/>
      <c r="IHL882" s="204"/>
      <c r="IHM882" s="204"/>
      <c r="IHN882" s="204"/>
      <c r="IHO882" s="204"/>
      <c r="IHP882" s="204"/>
      <c r="IHQ882" s="204"/>
      <c r="IHR882" s="204"/>
      <c r="IHS882" s="204"/>
      <c r="IHT882" s="204"/>
      <c r="IHU882" s="204"/>
      <c r="IHV882" s="204"/>
      <c r="IHW882" s="204"/>
      <c r="IHX882" s="204"/>
      <c r="IHY882" s="204"/>
      <c r="IHZ882" s="204"/>
      <c r="IIA882" s="204"/>
      <c r="IIB882" s="204"/>
      <c r="IIC882" s="204"/>
      <c r="IID882" s="204"/>
      <c r="IIE882" s="204"/>
      <c r="IIF882" s="204"/>
      <c r="IIG882" s="204"/>
      <c r="IIH882" s="204"/>
      <c r="III882" s="204"/>
      <c r="IIJ882" s="204"/>
      <c r="IIK882" s="204"/>
      <c r="IIL882" s="204"/>
      <c r="IIM882" s="204"/>
      <c r="IIN882" s="204"/>
      <c r="IIO882" s="204"/>
      <c r="IIP882" s="204"/>
      <c r="IIQ882" s="204"/>
      <c r="IIR882" s="204"/>
      <c r="IIS882" s="204"/>
      <c r="IIT882" s="204"/>
      <c r="IIU882" s="204"/>
      <c r="IIV882" s="204"/>
      <c r="IIW882" s="204"/>
      <c r="IIX882" s="204"/>
      <c r="IIY882" s="204"/>
      <c r="IIZ882" s="204"/>
      <c r="IJA882" s="204"/>
      <c r="IJB882" s="204"/>
      <c r="IJC882" s="204"/>
      <c r="IJD882" s="204"/>
      <c r="IJE882" s="204"/>
      <c r="IJF882" s="204"/>
      <c r="IJG882" s="204"/>
      <c r="IJH882" s="204"/>
      <c r="IJI882" s="204"/>
      <c r="IJJ882" s="204"/>
      <c r="IJK882" s="204"/>
      <c r="IJL882" s="204"/>
      <c r="IJM882" s="204"/>
      <c r="IJN882" s="204"/>
      <c r="IJO882" s="204"/>
      <c r="IJP882" s="204"/>
      <c r="IJQ882" s="204"/>
      <c r="IJR882" s="204"/>
      <c r="IJS882" s="204"/>
      <c r="IJT882" s="204"/>
      <c r="IJU882" s="204"/>
      <c r="IJV882" s="204"/>
      <c r="IJW882" s="204"/>
      <c r="IJX882" s="204"/>
      <c r="IJY882" s="204"/>
      <c r="IJZ882" s="204"/>
      <c r="IKA882" s="204"/>
      <c r="IKB882" s="204"/>
      <c r="IKC882" s="204"/>
      <c r="IKD882" s="204"/>
      <c r="IKE882" s="204"/>
      <c r="IKF882" s="204"/>
      <c r="IKG882" s="204"/>
      <c r="IKH882" s="204"/>
      <c r="IKI882" s="204"/>
      <c r="IKJ882" s="204"/>
      <c r="IKK882" s="204"/>
      <c r="IKL882" s="204"/>
      <c r="IKM882" s="204"/>
      <c r="IKN882" s="204"/>
      <c r="IKO882" s="204"/>
      <c r="IKP882" s="204"/>
      <c r="IKQ882" s="204"/>
      <c r="IKR882" s="204"/>
      <c r="IKS882" s="204"/>
      <c r="IKT882" s="204"/>
      <c r="IKU882" s="204"/>
      <c r="IKV882" s="204"/>
      <c r="IKW882" s="204"/>
      <c r="IKX882" s="204"/>
      <c r="IKY882" s="204"/>
      <c r="IKZ882" s="204"/>
      <c r="ILA882" s="204"/>
      <c r="ILB882" s="204"/>
      <c r="ILC882" s="204"/>
      <c r="ILD882" s="204"/>
      <c r="ILE882" s="204"/>
      <c r="ILF882" s="204"/>
      <c r="ILG882" s="204"/>
      <c r="ILH882" s="204"/>
      <c r="ILI882" s="204"/>
      <c r="ILJ882" s="204"/>
      <c r="ILK882" s="204"/>
      <c r="ILL882" s="204"/>
      <c r="ILM882" s="204"/>
      <c r="ILN882" s="204"/>
      <c r="ILO882" s="204"/>
      <c r="ILP882" s="204"/>
      <c r="ILQ882" s="204"/>
      <c r="ILR882" s="204"/>
      <c r="ILS882" s="204"/>
      <c r="ILT882" s="204"/>
      <c r="ILU882" s="204"/>
      <c r="ILV882" s="204"/>
      <c r="ILW882" s="204"/>
      <c r="ILX882" s="204"/>
      <c r="ILY882" s="204"/>
      <c r="ILZ882" s="204"/>
      <c r="IMA882" s="204"/>
      <c r="IMB882" s="204"/>
      <c r="IMC882" s="204"/>
      <c r="IMD882" s="204"/>
      <c r="IME882" s="204"/>
      <c r="IMF882" s="204"/>
      <c r="IMG882" s="204"/>
      <c r="IMH882" s="204"/>
      <c r="IMI882" s="204"/>
      <c r="IMJ882" s="204"/>
      <c r="IMK882" s="204"/>
      <c r="IML882" s="204"/>
      <c r="IMM882" s="204"/>
      <c r="IMN882" s="204"/>
      <c r="IMO882" s="204"/>
      <c r="IMP882" s="204"/>
      <c r="IMQ882" s="204"/>
      <c r="IMR882" s="204"/>
      <c r="IMS882" s="204"/>
      <c r="IMT882" s="204"/>
      <c r="IMU882" s="204"/>
      <c r="IMV882" s="204"/>
      <c r="IMW882" s="204"/>
      <c r="IMX882" s="204"/>
      <c r="IMY882" s="204"/>
      <c r="IMZ882" s="204"/>
      <c r="INA882" s="204"/>
      <c r="INB882" s="204"/>
      <c r="INC882" s="204"/>
      <c r="IND882" s="204"/>
      <c r="INE882" s="204"/>
      <c r="INF882" s="204"/>
      <c r="ING882" s="204"/>
      <c r="INH882" s="204"/>
      <c r="INI882" s="204"/>
      <c r="INJ882" s="204"/>
      <c r="INK882" s="204"/>
      <c r="INL882" s="204"/>
      <c r="INM882" s="204"/>
      <c r="INN882" s="204"/>
      <c r="INO882" s="204"/>
      <c r="INP882" s="204"/>
      <c r="INQ882" s="204"/>
      <c r="INR882" s="204"/>
      <c r="INS882" s="204"/>
      <c r="INT882" s="204"/>
      <c r="INU882" s="204"/>
      <c r="INV882" s="204"/>
      <c r="INW882" s="204"/>
      <c r="INX882" s="204"/>
      <c r="INY882" s="204"/>
      <c r="INZ882" s="204"/>
      <c r="IOA882" s="204"/>
      <c r="IOB882" s="204"/>
      <c r="IOC882" s="204"/>
      <c r="IOD882" s="204"/>
      <c r="IOE882" s="204"/>
      <c r="IOF882" s="204"/>
      <c r="IOG882" s="204"/>
      <c r="IOH882" s="204"/>
      <c r="IOI882" s="204"/>
      <c r="IOJ882" s="204"/>
      <c r="IOK882" s="204"/>
      <c r="IOL882" s="204"/>
      <c r="IOM882" s="204"/>
      <c r="ION882" s="204"/>
      <c r="IOO882" s="204"/>
      <c r="IOP882" s="204"/>
      <c r="IOQ882" s="204"/>
      <c r="IOR882" s="204"/>
      <c r="IOS882" s="204"/>
      <c r="IOT882" s="204"/>
      <c r="IOU882" s="204"/>
      <c r="IOV882" s="204"/>
      <c r="IOW882" s="204"/>
      <c r="IOX882" s="204"/>
      <c r="IOY882" s="204"/>
      <c r="IOZ882" s="204"/>
      <c r="IPA882" s="204"/>
      <c r="IPB882" s="204"/>
      <c r="IPC882" s="204"/>
      <c r="IPD882" s="204"/>
      <c r="IPE882" s="204"/>
      <c r="IPF882" s="204"/>
      <c r="IPG882" s="204"/>
      <c r="IPH882" s="204"/>
      <c r="IPI882" s="204"/>
      <c r="IPJ882" s="204"/>
      <c r="IPK882" s="204"/>
      <c r="IPL882" s="204"/>
      <c r="IPM882" s="204"/>
      <c r="IPN882" s="204"/>
      <c r="IPO882" s="204"/>
      <c r="IPP882" s="204"/>
      <c r="IPQ882" s="204"/>
      <c r="IPR882" s="204"/>
      <c r="IPS882" s="204"/>
      <c r="IPT882" s="204"/>
      <c r="IPU882" s="204"/>
      <c r="IPV882" s="204"/>
      <c r="IPW882" s="204"/>
      <c r="IPX882" s="204"/>
      <c r="IPY882" s="204"/>
      <c r="IPZ882" s="204"/>
      <c r="IQA882" s="204"/>
      <c r="IQB882" s="204"/>
      <c r="IQC882" s="204"/>
      <c r="IQD882" s="204"/>
      <c r="IQE882" s="204"/>
      <c r="IQF882" s="204"/>
      <c r="IQG882" s="204"/>
      <c r="IQH882" s="204"/>
      <c r="IQI882" s="204"/>
      <c r="IQJ882" s="204"/>
      <c r="IQK882" s="204"/>
      <c r="IQL882" s="204"/>
      <c r="IQM882" s="204"/>
      <c r="IQN882" s="204"/>
      <c r="IQO882" s="204"/>
      <c r="IQP882" s="204"/>
      <c r="IQQ882" s="204"/>
      <c r="IQR882" s="204"/>
      <c r="IQS882" s="204"/>
      <c r="IQT882" s="204"/>
      <c r="IQU882" s="204"/>
      <c r="IQV882" s="204"/>
      <c r="IQW882" s="204"/>
      <c r="IQX882" s="204"/>
      <c r="IQY882" s="204"/>
      <c r="IQZ882" s="204"/>
      <c r="IRA882" s="204"/>
      <c r="IRB882" s="204"/>
      <c r="IRC882" s="204"/>
      <c r="IRD882" s="204"/>
      <c r="IRE882" s="204"/>
      <c r="IRF882" s="204"/>
      <c r="IRG882" s="204"/>
      <c r="IRH882" s="204"/>
      <c r="IRI882" s="204"/>
      <c r="IRJ882" s="204"/>
      <c r="IRK882" s="204"/>
      <c r="IRL882" s="204"/>
      <c r="IRM882" s="204"/>
      <c r="IRN882" s="204"/>
      <c r="IRO882" s="204"/>
      <c r="IRP882" s="204"/>
      <c r="IRQ882" s="204"/>
      <c r="IRR882" s="204"/>
      <c r="IRS882" s="204"/>
      <c r="IRT882" s="204"/>
      <c r="IRU882" s="204"/>
      <c r="IRV882" s="204"/>
      <c r="IRW882" s="204"/>
      <c r="IRX882" s="204"/>
      <c r="IRY882" s="204"/>
      <c r="IRZ882" s="204"/>
      <c r="ISA882" s="204"/>
      <c r="ISB882" s="204"/>
      <c r="ISC882" s="204"/>
      <c r="ISD882" s="204"/>
      <c r="ISE882" s="204"/>
      <c r="ISF882" s="204"/>
      <c r="ISG882" s="204"/>
      <c r="ISH882" s="204"/>
      <c r="ISI882" s="204"/>
      <c r="ISJ882" s="204"/>
      <c r="ISK882" s="204"/>
      <c r="ISL882" s="204"/>
      <c r="ISM882" s="204"/>
      <c r="ISN882" s="204"/>
      <c r="ISO882" s="204"/>
      <c r="ISP882" s="204"/>
      <c r="ISQ882" s="204"/>
      <c r="ISR882" s="204"/>
      <c r="ISS882" s="204"/>
      <c r="IST882" s="204"/>
      <c r="ISU882" s="204"/>
      <c r="ISV882" s="204"/>
      <c r="ISW882" s="204"/>
      <c r="ISX882" s="204"/>
      <c r="ISY882" s="204"/>
      <c r="ISZ882" s="204"/>
      <c r="ITA882" s="204"/>
      <c r="ITB882" s="204"/>
      <c r="ITC882" s="204"/>
      <c r="ITD882" s="204"/>
      <c r="ITE882" s="204"/>
      <c r="ITF882" s="204"/>
      <c r="ITG882" s="204"/>
      <c r="ITH882" s="204"/>
      <c r="ITI882" s="204"/>
      <c r="ITJ882" s="204"/>
      <c r="ITK882" s="204"/>
      <c r="ITL882" s="204"/>
      <c r="ITM882" s="204"/>
      <c r="ITN882" s="204"/>
      <c r="ITO882" s="204"/>
      <c r="ITP882" s="204"/>
      <c r="ITQ882" s="204"/>
      <c r="ITR882" s="204"/>
      <c r="ITS882" s="204"/>
      <c r="ITT882" s="204"/>
      <c r="ITU882" s="204"/>
      <c r="ITV882" s="204"/>
      <c r="ITW882" s="204"/>
      <c r="ITX882" s="204"/>
      <c r="ITY882" s="204"/>
      <c r="ITZ882" s="204"/>
      <c r="IUA882" s="204"/>
      <c r="IUB882" s="204"/>
      <c r="IUC882" s="204"/>
      <c r="IUD882" s="204"/>
      <c r="IUE882" s="204"/>
      <c r="IUF882" s="204"/>
      <c r="IUG882" s="204"/>
      <c r="IUH882" s="204"/>
      <c r="IUI882" s="204"/>
      <c r="IUJ882" s="204"/>
      <c r="IUK882" s="204"/>
      <c r="IUL882" s="204"/>
      <c r="IUM882" s="204"/>
      <c r="IUN882" s="204"/>
      <c r="IUO882" s="204"/>
      <c r="IUP882" s="204"/>
      <c r="IUQ882" s="204"/>
      <c r="IUR882" s="204"/>
      <c r="IUS882" s="204"/>
      <c r="IUT882" s="204"/>
      <c r="IUU882" s="204"/>
      <c r="IUV882" s="204"/>
      <c r="IUW882" s="204"/>
      <c r="IUX882" s="204"/>
      <c r="IUY882" s="204"/>
      <c r="IUZ882" s="204"/>
      <c r="IVA882" s="204"/>
      <c r="IVB882" s="204"/>
      <c r="IVC882" s="204"/>
      <c r="IVD882" s="204"/>
      <c r="IVE882" s="204"/>
      <c r="IVF882" s="204"/>
      <c r="IVG882" s="204"/>
      <c r="IVH882" s="204"/>
      <c r="IVI882" s="204"/>
      <c r="IVJ882" s="204"/>
      <c r="IVK882" s="204"/>
      <c r="IVL882" s="204"/>
      <c r="IVM882" s="204"/>
      <c r="IVN882" s="204"/>
      <c r="IVO882" s="204"/>
      <c r="IVP882" s="204"/>
      <c r="IVQ882" s="204"/>
      <c r="IVR882" s="204"/>
      <c r="IVS882" s="204"/>
      <c r="IVT882" s="204"/>
      <c r="IVU882" s="204"/>
      <c r="IVV882" s="204"/>
      <c r="IVW882" s="204"/>
      <c r="IVX882" s="204"/>
      <c r="IVY882" s="204"/>
      <c r="IVZ882" s="204"/>
      <c r="IWA882" s="204"/>
      <c r="IWB882" s="204"/>
      <c r="IWC882" s="204"/>
      <c r="IWD882" s="204"/>
      <c r="IWE882" s="204"/>
      <c r="IWF882" s="204"/>
      <c r="IWG882" s="204"/>
      <c r="IWH882" s="204"/>
      <c r="IWI882" s="204"/>
      <c r="IWJ882" s="204"/>
      <c r="IWK882" s="204"/>
      <c r="IWL882" s="204"/>
      <c r="IWM882" s="204"/>
      <c r="IWN882" s="204"/>
      <c r="IWO882" s="204"/>
      <c r="IWP882" s="204"/>
      <c r="IWQ882" s="204"/>
      <c r="IWR882" s="204"/>
      <c r="IWS882" s="204"/>
      <c r="IWT882" s="204"/>
      <c r="IWU882" s="204"/>
      <c r="IWV882" s="204"/>
      <c r="IWW882" s="204"/>
      <c r="IWX882" s="204"/>
      <c r="IWY882" s="204"/>
      <c r="IWZ882" s="204"/>
      <c r="IXA882" s="204"/>
      <c r="IXB882" s="204"/>
      <c r="IXC882" s="204"/>
      <c r="IXD882" s="204"/>
      <c r="IXE882" s="204"/>
      <c r="IXF882" s="204"/>
      <c r="IXG882" s="204"/>
      <c r="IXH882" s="204"/>
      <c r="IXI882" s="204"/>
      <c r="IXJ882" s="204"/>
      <c r="IXK882" s="204"/>
      <c r="IXL882" s="204"/>
      <c r="IXM882" s="204"/>
      <c r="IXN882" s="204"/>
      <c r="IXO882" s="204"/>
      <c r="IXP882" s="204"/>
      <c r="IXQ882" s="204"/>
      <c r="IXR882" s="204"/>
      <c r="IXS882" s="204"/>
      <c r="IXT882" s="204"/>
      <c r="IXU882" s="204"/>
      <c r="IXV882" s="204"/>
      <c r="IXW882" s="204"/>
      <c r="IXX882" s="204"/>
      <c r="IXY882" s="204"/>
      <c r="IXZ882" s="204"/>
      <c r="IYA882" s="204"/>
      <c r="IYB882" s="204"/>
      <c r="IYC882" s="204"/>
      <c r="IYD882" s="204"/>
      <c r="IYE882" s="204"/>
      <c r="IYF882" s="204"/>
      <c r="IYG882" s="204"/>
      <c r="IYH882" s="204"/>
      <c r="IYI882" s="204"/>
      <c r="IYJ882" s="204"/>
      <c r="IYK882" s="204"/>
      <c r="IYL882" s="204"/>
      <c r="IYM882" s="204"/>
      <c r="IYN882" s="204"/>
      <c r="IYO882" s="204"/>
      <c r="IYP882" s="204"/>
      <c r="IYQ882" s="204"/>
      <c r="IYR882" s="204"/>
      <c r="IYS882" s="204"/>
      <c r="IYT882" s="204"/>
      <c r="IYU882" s="204"/>
      <c r="IYV882" s="204"/>
      <c r="IYW882" s="204"/>
      <c r="IYX882" s="204"/>
      <c r="IYY882" s="204"/>
      <c r="IYZ882" s="204"/>
      <c r="IZA882" s="204"/>
      <c r="IZB882" s="204"/>
      <c r="IZC882" s="204"/>
      <c r="IZD882" s="204"/>
      <c r="IZE882" s="204"/>
      <c r="IZF882" s="204"/>
      <c r="IZG882" s="204"/>
      <c r="IZH882" s="204"/>
      <c r="IZI882" s="204"/>
      <c r="IZJ882" s="204"/>
      <c r="IZK882" s="204"/>
      <c r="IZL882" s="204"/>
      <c r="IZM882" s="204"/>
      <c r="IZN882" s="204"/>
      <c r="IZO882" s="204"/>
      <c r="IZP882" s="204"/>
      <c r="IZQ882" s="204"/>
      <c r="IZR882" s="204"/>
      <c r="IZS882" s="204"/>
      <c r="IZT882" s="204"/>
      <c r="IZU882" s="204"/>
      <c r="IZV882" s="204"/>
      <c r="IZW882" s="204"/>
      <c r="IZX882" s="204"/>
      <c r="IZY882" s="204"/>
      <c r="IZZ882" s="204"/>
      <c r="JAA882" s="204"/>
      <c r="JAB882" s="204"/>
      <c r="JAC882" s="204"/>
      <c r="JAD882" s="204"/>
      <c r="JAE882" s="204"/>
      <c r="JAF882" s="204"/>
      <c r="JAG882" s="204"/>
      <c r="JAH882" s="204"/>
      <c r="JAI882" s="204"/>
      <c r="JAJ882" s="204"/>
      <c r="JAK882" s="204"/>
      <c r="JAL882" s="204"/>
      <c r="JAM882" s="204"/>
      <c r="JAN882" s="204"/>
      <c r="JAO882" s="204"/>
      <c r="JAP882" s="204"/>
      <c r="JAQ882" s="204"/>
      <c r="JAR882" s="204"/>
      <c r="JAS882" s="204"/>
      <c r="JAT882" s="204"/>
      <c r="JAU882" s="204"/>
      <c r="JAV882" s="204"/>
      <c r="JAW882" s="204"/>
      <c r="JAX882" s="204"/>
      <c r="JAY882" s="204"/>
      <c r="JAZ882" s="204"/>
      <c r="JBA882" s="204"/>
      <c r="JBB882" s="204"/>
      <c r="JBC882" s="204"/>
      <c r="JBD882" s="204"/>
      <c r="JBE882" s="204"/>
      <c r="JBF882" s="204"/>
      <c r="JBG882" s="204"/>
      <c r="JBH882" s="204"/>
      <c r="JBI882" s="204"/>
      <c r="JBJ882" s="204"/>
      <c r="JBK882" s="204"/>
      <c r="JBL882" s="204"/>
      <c r="JBM882" s="204"/>
      <c r="JBN882" s="204"/>
      <c r="JBO882" s="204"/>
      <c r="JBP882" s="204"/>
      <c r="JBQ882" s="204"/>
      <c r="JBR882" s="204"/>
      <c r="JBS882" s="204"/>
      <c r="JBT882" s="204"/>
      <c r="JBU882" s="204"/>
      <c r="JBV882" s="204"/>
      <c r="JBW882" s="204"/>
      <c r="JBX882" s="204"/>
      <c r="JBY882" s="204"/>
      <c r="JBZ882" s="204"/>
      <c r="JCA882" s="204"/>
      <c r="JCB882" s="204"/>
      <c r="JCC882" s="204"/>
      <c r="JCD882" s="204"/>
      <c r="JCE882" s="204"/>
      <c r="JCF882" s="204"/>
      <c r="JCG882" s="204"/>
      <c r="JCH882" s="204"/>
      <c r="JCI882" s="204"/>
      <c r="JCJ882" s="204"/>
      <c r="JCK882" s="204"/>
      <c r="JCL882" s="204"/>
      <c r="JCM882" s="204"/>
      <c r="JCN882" s="204"/>
      <c r="JCO882" s="204"/>
      <c r="JCP882" s="204"/>
      <c r="JCQ882" s="204"/>
      <c r="JCR882" s="204"/>
      <c r="JCS882" s="204"/>
      <c r="JCT882" s="204"/>
      <c r="JCU882" s="204"/>
      <c r="JCV882" s="204"/>
      <c r="JCW882" s="204"/>
      <c r="JCX882" s="204"/>
      <c r="JCY882" s="204"/>
      <c r="JCZ882" s="204"/>
      <c r="JDA882" s="204"/>
      <c r="JDB882" s="204"/>
      <c r="JDC882" s="204"/>
      <c r="JDD882" s="204"/>
      <c r="JDE882" s="204"/>
      <c r="JDF882" s="204"/>
      <c r="JDG882" s="204"/>
      <c r="JDH882" s="204"/>
      <c r="JDI882" s="204"/>
      <c r="JDJ882" s="204"/>
      <c r="JDK882" s="204"/>
      <c r="JDL882" s="204"/>
      <c r="JDM882" s="204"/>
      <c r="JDN882" s="204"/>
      <c r="JDO882" s="204"/>
      <c r="JDP882" s="204"/>
      <c r="JDQ882" s="204"/>
      <c r="JDR882" s="204"/>
      <c r="JDS882" s="204"/>
      <c r="JDT882" s="204"/>
      <c r="JDU882" s="204"/>
      <c r="JDV882" s="204"/>
      <c r="JDW882" s="204"/>
      <c r="JDX882" s="204"/>
      <c r="JDY882" s="204"/>
      <c r="JDZ882" s="204"/>
      <c r="JEA882" s="204"/>
      <c r="JEB882" s="204"/>
      <c r="JEC882" s="204"/>
      <c r="JED882" s="204"/>
      <c r="JEE882" s="204"/>
      <c r="JEF882" s="204"/>
      <c r="JEG882" s="204"/>
      <c r="JEH882" s="204"/>
      <c r="JEI882" s="204"/>
      <c r="JEJ882" s="204"/>
      <c r="JEK882" s="204"/>
      <c r="JEL882" s="204"/>
      <c r="JEM882" s="204"/>
      <c r="JEN882" s="204"/>
      <c r="JEO882" s="204"/>
      <c r="JEP882" s="204"/>
      <c r="JEQ882" s="204"/>
      <c r="JER882" s="204"/>
      <c r="JES882" s="204"/>
      <c r="JET882" s="204"/>
      <c r="JEU882" s="204"/>
      <c r="JEV882" s="204"/>
      <c r="JEW882" s="204"/>
      <c r="JEX882" s="204"/>
      <c r="JEY882" s="204"/>
      <c r="JEZ882" s="204"/>
      <c r="JFA882" s="204"/>
      <c r="JFB882" s="204"/>
      <c r="JFC882" s="204"/>
      <c r="JFD882" s="204"/>
      <c r="JFE882" s="204"/>
      <c r="JFF882" s="204"/>
      <c r="JFG882" s="204"/>
      <c r="JFH882" s="204"/>
      <c r="JFI882" s="204"/>
      <c r="JFJ882" s="204"/>
      <c r="JFK882" s="204"/>
      <c r="JFL882" s="204"/>
      <c r="JFM882" s="204"/>
      <c r="JFN882" s="204"/>
      <c r="JFO882" s="204"/>
      <c r="JFP882" s="204"/>
      <c r="JFQ882" s="204"/>
      <c r="JFR882" s="204"/>
      <c r="JFS882" s="204"/>
      <c r="JFT882" s="204"/>
      <c r="JFU882" s="204"/>
      <c r="JFV882" s="204"/>
      <c r="JFW882" s="204"/>
      <c r="JFX882" s="204"/>
      <c r="JFY882" s="204"/>
      <c r="JFZ882" s="204"/>
      <c r="JGA882" s="204"/>
      <c r="JGB882" s="204"/>
      <c r="JGC882" s="204"/>
      <c r="JGD882" s="204"/>
      <c r="JGE882" s="204"/>
      <c r="JGF882" s="204"/>
      <c r="JGG882" s="204"/>
      <c r="JGH882" s="204"/>
      <c r="JGI882" s="204"/>
      <c r="JGJ882" s="204"/>
      <c r="JGK882" s="204"/>
      <c r="JGL882" s="204"/>
      <c r="JGM882" s="204"/>
      <c r="JGN882" s="204"/>
      <c r="JGO882" s="204"/>
      <c r="JGP882" s="204"/>
      <c r="JGQ882" s="204"/>
      <c r="JGR882" s="204"/>
      <c r="JGS882" s="204"/>
      <c r="JGT882" s="204"/>
      <c r="JGU882" s="204"/>
      <c r="JGV882" s="204"/>
      <c r="JGW882" s="204"/>
      <c r="JGX882" s="204"/>
      <c r="JGY882" s="204"/>
      <c r="JGZ882" s="204"/>
      <c r="JHA882" s="204"/>
      <c r="JHB882" s="204"/>
      <c r="JHC882" s="204"/>
      <c r="JHD882" s="204"/>
      <c r="JHE882" s="204"/>
      <c r="JHF882" s="204"/>
      <c r="JHG882" s="204"/>
      <c r="JHH882" s="204"/>
      <c r="JHI882" s="204"/>
      <c r="JHJ882" s="204"/>
      <c r="JHK882" s="204"/>
      <c r="JHL882" s="204"/>
      <c r="JHM882" s="204"/>
      <c r="JHN882" s="204"/>
      <c r="JHO882" s="204"/>
      <c r="JHP882" s="204"/>
      <c r="JHQ882" s="204"/>
      <c r="JHR882" s="204"/>
      <c r="JHS882" s="204"/>
      <c r="JHT882" s="204"/>
      <c r="JHU882" s="204"/>
      <c r="JHV882" s="204"/>
      <c r="JHW882" s="204"/>
      <c r="JHX882" s="204"/>
      <c r="JHY882" s="204"/>
      <c r="JHZ882" s="204"/>
      <c r="JIA882" s="204"/>
      <c r="JIB882" s="204"/>
      <c r="JIC882" s="204"/>
      <c r="JID882" s="204"/>
      <c r="JIE882" s="204"/>
      <c r="JIF882" s="204"/>
      <c r="JIG882" s="204"/>
      <c r="JIH882" s="204"/>
      <c r="JII882" s="204"/>
      <c r="JIJ882" s="204"/>
      <c r="JIK882" s="204"/>
      <c r="JIL882" s="204"/>
      <c r="JIM882" s="204"/>
      <c r="JIN882" s="204"/>
      <c r="JIO882" s="204"/>
      <c r="JIP882" s="204"/>
      <c r="JIQ882" s="204"/>
      <c r="JIR882" s="204"/>
      <c r="JIS882" s="204"/>
      <c r="JIT882" s="204"/>
      <c r="JIU882" s="204"/>
      <c r="JIV882" s="204"/>
      <c r="JIW882" s="204"/>
      <c r="JIX882" s="204"/>
      <c r="JIY882" s="204"/>
      <c r="JIZ882" s="204"/>
      <c r="JJA882" s="204"/>
      <c r="JJB882" s="204"/>
      <c r="JJC882" s="204"/>
      <c r="JJD882" s="204"/>
      <c r="JJE882" s="204"/>
      <c r="JJF882" s="204"/>
      <c r="JJG882" s="204"/>
      <c r="JJH882" s="204"/>
      <c r="JJI882" s="204"/>
      <c r="JJJ882" s="204"/>
      <c r="JJK882" s="204"/>
      <c r="JJL882" s="204"/>
      <c r="JJM882" s="204"/>
      <c r="JJN882" s="204"/>
      <c r="JJO882" s="204"/>
      <c r="JJP882" s="204"/>
      <c r="JJQ882" s="204"/>
      <c r="JJR882" s="204"/>
      <c r="JJS882" s="204"/>
      <c r="JJT882" s="204"/>
      <c r="JJU882" s="204"/>
      <c r="JJV882" s="204"/>
      <c r="JJW882" s="204"/>
      <c r="JJX882" s="204"/>
      <c r="JJY882" s="204"/>
      <c r="JJZ882" s="204"/>
      <c r="JKA882" s="204"/>
      <c r="JKB882" s="204"/>
      <c r="JKC882" s="204"/>
      <c r="JKD882" s="204"/>
      <c r="JKE882" s="204"/>
      <c r="JKF882" s="204"/>
      <c r="JKG882" s="204"/>
      <c r="JKH882" s="204"/>
      <c r="JKI882" s="204"/>
      <c r="JKJ882" s="204"/>
      <c r="JKK882" s="204"/>
      <c r="JKL882" s="204"/>
      <c r="JKM882" s="204"/>
      <c r="JKN882" s="204"/>
      <c r="JKO882" s="204"/>
      <c r="JKP882" s="204"/>
      <c r="JKQ882" s="204"/>
      <c r="JKR882" s="204"/>
      <c r="JKS882" s="204"/>
      <c r="JKT882" s="204"/>
      <c r="JKU882" s="204"/>
      <c r="JKV882" s="204"/>
      <c r="JKW882" s="204"/>
      <c r="JKX882" s="204"/>
      <c r="JKY882" s="204"/>
      <c r="JKZ882" s="204"/>
      <c r="JLA882" s="204"/>
      <c r="JLB882" s="204"/>
      <c r="JLC882" s="204"/>
      <c r="JLD882" s="204"/>
      <c r="JLE882" s="204"/>
      <c r="JLF882" s="204"/>
      <c r="JLG882" s="204"/>
      <c r="JLH882" s="204"/>
      <c r="JLI882" s="204"/>
      <c r="JLJ882" s="204"/>
      <c r="JLK882" s="204"/>
      <c r="JLL882" s="204"/>
      <c r="JLM882" s="204"/>
      <c r="JLN882" s="204"/>
      <c r="JLO882" s="204"/>
      <c r="JLP882" s="204"/>
      <c r="JLQ882" s="204"/>
      <c r="JLR882" s="204"/>
      <c r="JLS882" s="204"/>
      <c r="JLT882" s="204"/>
      <c r="JLU882" s="204"/>
      <c r="JLV882" s="204"/>
      <c r="JLW882" s="204"/>
      <c r="JLX882" s="204"/>
      <c r="JLY882" s="204"/>
      <c r="JLZ882" s="204"/>
      <c r="JMA882" s="204"/>
      <c r="JMB882" s="204"/>
      <c r="JMC882" s="204"/>
      <c r="JMD882" s="204"/>
      <c r="JME882" s="204"/>
      <c r="JMF882" s="204"/>
      <c r="JMG882" s="204"/>
      <c r="JMH882" s="204"/>
      <c r="JMI882" s="204"/>
      <c r="JMJ882" s="204"/>
      <c r="JMK882" s="204"/>
      <c r="JML882" s="204"/>
      <c r="JMM882" s="204"/>
      <c r="JMN882" s="204"/>
      <c r="JMO882" s="204"/>
      <c r="JMP882" s="204"/>
      <c r="JMQ882" s="204"/>
      <c r="JMR882" s="204"/>
      <c r="JMS882" s="204"/>
      <c r="JMT882" s="204"/>
      <c r="JMU882" s="204"/>
      <c r="JMV882" s="204"/>
      <c r="JMW882" s="204"/>
      <c r="JMX882" s="204"/>
      <c r="JMY882" s="204"/>
      <c r="JMZ882" s="204"/>
      <c r="JNA882" s="204"/>
      <c r="JNB882" s="204"/>
      <c r="JNC882" s="204"/>
      <c r="JND882" s="204"/>
      <c r="JNE882" s="204"/>
      <c r="JNF882" s="204"/>
      <c r="JNG882" s="204"/>
      <c r="JNH882" s="204"/>
      <c r="JNI882" s="204"/>
      <c r="JNJ882" s="204"/>
      <c r="JNK882" s="204"/>
      <c r="JNL882" s="204"/>
      <c r="JNM882" s="204"/>
      <c r="JNN882" s="204"/>
      <c r="JNO882" s="204"/>
      <c r="JNP882" s="204"/>
      <c r="JNQ882" s="204"/>
      <c r="JNR882" s="204"/>
      <c r="JNS882" s="204"/>
      <c r="JNT882" s="204"/>
      <c r="JNU882" s="204"/>
      <c r="JNV882" s="204"/>
      <c r="JNW882" s="204"/>
      <c r="JNX882" s="204"/>
      <c r="JNY882" s="204"/>
      <c r="JNZ882" s="204"/>
      <c r="JOA882" s="204"/>
      <c r="JOB882" s="204"/>
      <c r="JOC882" s="204"/>
      <c r="JOD882" s="204"/>
      <c r="JOE882" s="204"/>
      <c r="JOF882" s="204"/>
      <c r="JOG882" s="204"/>
      <c r="JOH882" s="204"/>
      <c r="JOI882" s="204"/>
      <c r="JOJ882" s="204"/>
      <c r="JOK882" s="204"/>
      <c r="JOL882" s="204"/>
      <c r="JOM882" s="204"/>
      <c r="JON882" s="204"/>
      <c r="JOO882" s="204"/>
      <c r="JOP882" s="204"/>
      <c r="JOQ882" s="204"/>
      <c r="JOR882" s="204"/>
      <c r="JOS882" s="204"/>
      <c r="JOT882" s="204"/>
      <c r="JOU882" s="204"/>
      <c r="JOV882" s="204"/>
      <c r="JOW882" s="204"/>
      <c r="JOX882" s="204"/>
      <c r="JOY882" s="204"/>
      <c r="JOZ882" s="204"/>
      <c r="JPA882" s="204"/>
      <c r="JPB882" s="204"/>
      <c r="JPC882" s="204"/>
      <c r="JPD882" s="204"/>
      <c r="JPE882" s="204"/>
      <c r="JPF882" s="204"/>
      <c r="JPG882" s="204"/>
      <c r="JPH882" s="204"/>
      <c r="JPI882" s="204"/>
      <c r="JPJ882" s="204"/>
      <c r="JPK882" s="204"/>
      <c r="JPL882" s="204"/>
      <c r="JPM882" s="204"/>
      <c r="JPN882" s="204"/>
      <c r="JPO882" s="204"/>
      <c r="JPP882" s="204"/>
      <c r="JPQ882" s="204"/>
      <c r="JPR882" s="204"/>
      <c r="JPS882" s="204"/>
      <c r="JPT882" s="204"/>
      <c r="JPU882" s="204"/>
      <c r="JPV882" s="204"/>
      <c r="JPW882" s="204"/>
      <c r="JPX882" s="204"/>
      <c r="JPY882" s="204"/>
      <c r="JPZ882" s="204"/>
      <c r="JQA882" s="204"/>
      <c r="JQB882" s="204"/>
      <c r="JQC882" s="204"/>
      <c r="JQD882" s="204"/>
      <c r="JQE882" s="204"/>
      <c r="JQF882" s="204"/>
      <c r="JQG882" s="204"/>
      <c r="JQH882" s="204"/>
      <c r="JQI882" s="204"/>
      <c r="JQJ882" s="204"/>
      <c r="JQK882" s="204"/>
      <c r="JQL882" s="204"/>
      <c r="JQM882" s="204"/>
      <c r="JQN882" s="204"/>
      <c r="JQO882" s="204"/>
      <c r="JQP882" s="204"/>
      <c r="JQQ882" s="204"/>
      <c r="JQR882" s="204"/>
      <c r="JQS882" s="204"/>
      <c r="JQT882" s="204"/>
      <c r="JQU882" s="204"/>
      <c r="JQV882" s="204"/>
      <c r="JQW882" s="204"/>
      <c r="JQX882" s="204"/>
      <c r="JQY882" s="204"/>
      <c r="JQZ882" s="204"/>
      <c r="JRA882" s="204"/>
      <c r="JRB882" s="204"/>
      <c r="JRC882" s="204"/>
      <c r="JRD882" s="204"/>
      <c r="JRE882" s="204"/>
      <c r="JRF882" s="204"/>
      <c r="JRG882" s="204"/>
      <c r="JRH882" s="204"/>
      <c r="JRI882" s="204"/>
      <c r="JRJ882" s="204"/>
      <c r="JRK882" s="204"/>
      <c r="JRL882" s="204"/>
      <c r="JRM882" s="204"/>
      <c r="JRN882" s="204"/>
      <c r="JRO882" s="204"/>
      <c r="JRP882" s="204"/>
      <c r="JRQ882" s="204"/>
      <c r="JRR882" s="204"/>
      <c r="JRS882" s="204"/>
      <c r="JRT882" s="204"/>
      <c r="JRU882" s="204"/>
      <c r="JRV882" s="204"/>
      <c r="JRW882" s="204"/>
      <c r="JRX882" s="204"/>
      <c r="JRY882" s="204"/>
      <c r="JRZ882" s="204"/>
      <c r="JSA882" s="204"/>
      <c r="JSB882" s="204"/>
      <c r="JSC882" s="204"/>
      <c r="JSD882" s="204"/>
      <c r="JSE882" s="204"/>
      <c r="JSF882" s="204"/>
      <c r="JSG882" s="204"/>
      <c r="JSH882" s="204"/>
      <c r="JSI882" s="204"/>
      <c r="JSJ882" s="204"/>
      <c r="JSK882" s="204"/>
      <c r="JSL882" s="204"/>
      <c r="JSM882" s="204"/>
      <c r="JSN882" s="204"/>
      <c r="JSO882" s="204"/>
      <c r="JSP882" s="204"/>
      <c r="JSQ882" s="204"/>
      <c r="JSR882" s="204"/>
      <c r="JSS882" s="204"/>
      <c r="JST882" s="204"/>
      <c r="JSU882" s="204"/>
      <c r="JSV882" s="204"/>
      <c r="JSW882" s="204"/>
      <c r="JSX882" s="204"/>
      <c r="JSY882" s="204"/>
      <c r="JSZ882" s="204"/>
      <c r="JTA882" s="204"/>
      <c r="JTB882" s="204"/>
      <c r="JTC882" s="204"/>
      <c r="JTD882" s="204"/>
      <c r="JTE882" s="204"/>
      <c r="JTF882" s="204"/>
      <c r="JTG882" s="204"/>
      <c r="JTH882" s="204"/>
      <c r="JTI882" s="204"/>
      <c r="JTJ882" s="204"/>
      <c r="JTK882" s="204"/>
      <c r="JTL882" s="204"/>
      <c r="JTM882" s="204"/>
      <c r="JTN882" s="204"/>
      <c r="JTO882" s="204"/>
      <c r="JTP882" s="204"/>
      <c r="JTQ882" s="204"/>
      <c r="JTR882" s="204"/>
      <c r="JTS882" s="204"/>
      <c r="JTT882" s="204"/>
      <c r="JTU882" s="204"/>
      <c r="JTV882" s="204"/>
      <c r="JTW882" s="204"/>
      <c r="JTX882" s="204"/>
      <c r="JTY882" s="204"/>
      <c r="JTZ882" s="204"/>
      <c r="JUA882" s="204"/>
      <c r="JUB882" s="204"/>
      <c r="JUC882" s="204"/>
      <c r="JUD882" s="204"/>
      <c r="JUE882" s="204"/>
      <c r="JUF882" s="204"/>
      <c r="JUG882" s="204"/>
      <c r="JUH882" s="204"/>
      <c r="JUI882" s="204"/>
      <c r="JUJ882" s="204"/>
      <c r="JUK882" s="204"/>
      <c r="JUL882" s="204"/>
      <c r="JUM882" s="204"/>
      <c r="JUN882" s="204"/>
      <c r="JUO882" s="204"/>
      <c r="JUP882" s="204"/>
      <c r="JUQ882" s="204"/>
      <c r="JUR882" s="204"/>
      <c r="JUS882" s="204"/>
      <c r="JUT882" s="204"/>
      <c r="JUU882" s="204"/>
      <c r="JUV882" s="204"/>
      <c r="JUW882" s="204"/>
      <c r="JUX882" s="204"/>
      <c r="JUY882" s="204"/>
      <c r="JUZ882" s="204"/>
      <c r="JVA882" s="204"/>
      <c r="JVB882" s="204"/>
      <c r="JVC882" s="204"/>
      <c r="JVD882" s="204"/>
      <c r="JVE882" s="204"/>
      <c r="JVF882" s="204"/>
      <c r="JVG882" s="204"/>
      <c r="JVH882" s="204"/>
      <c r="JVI882" s="204"/>
      <c r="JVJ882" s="204"/>
      <c r="JVK882" s="204"/>
      <c r="JVL882" s="204"/>
      <c r="JVM882" s="204"/>
      <c r="JVN882" s="204"/>
      <c r="JVO882" s="204"/>
      <c r="JVP882" s="204"/>
      <c r="JVQ882" s="204"/>
      <c r="JVR882" s="204"/>
      <c r="JVS882" s="204"/>
      <c r="JVT882" s="204"/>
      <c r="JVU882" s="204"/>
      <c r="JVV882" s="204"/>
      <c r="JVW882" s="204"/>
      <c r="JVX882" s="204"/>
      <c r="JVY882" s="204"/>
      <c r="JVZ882" s="204"/>
      <c r="JWA882" s="204"/>
      <c r="JWB882" s="204"/>
      <c r="JWC882" s="204"/>
      <c r="JWD882" s="204"/>
      <c r="JWE882" s="204"/>
      <c r="JWF882" s="204"/>
      <c r="JWG882" s="204"/>
      <c r="JWH882" s="204"/>
      <c r="JWI882" s="204"/>
      <c r="JWJ882" s="204"/>
      <c r="JWK882" s="204"/>
      <c r="JWL882" s="204"/>
      <c r="JWM882" s="204"/>
      <c r="JWN882" s="204"/>
      <c r="JWO882" s="204"/>
      <c r="JWP882" s="204"/>
      <c r="JWQ882" s="204"/>
      <c r="JWR882" s="204"/>
      <c r="JWS882" s="204"/>
      <c r="JWT882" s="204"/>
      <c r="JWU882" s="204"/>
      <c r="JWV882" s="204"/>
      <c r="JWW882" s="204"/>
      <c r="JWX882" s="204"/>
      <c r="JWY882" s="204"/>
      <c r="JWZ882" s="204"/>
      <c r="JXA882" s="204"/>
      <c r="JXB882" s="204"/>
      <c r="JXC882" s="204"/>
      <c r="JXD882" s="204"/>
      <c r="JXE882" s="204"/>
      <c r="JXF882" s="204"/>
      <c r="JXG882" s="204"/>
      <c r="JXH882" s="204"/>
      <c r="JXI882" s="204"/>
      <c r="JXJ882" s="204"/>
      <c r="JXK882" s="204"/>
      <c r="JXL882" s="204"/>
      <c r="JXM882" s="204"/>
      <c r="JXN882" s="204"/>
      <c r="JXO882" s="204"/>
      <c r="JXP882" s="204"/>
      <c r="JXQ882" s="204"/>
      <c r="JXR882" s="204"/>
      <c r="JXS882" s="204"/>
      <c r="JXT882" s="204"/>
      <c r="JXU882" s="204"/>
      <c r="JXV882" s="204"/>
      <c r="JXW882" s="204"/>
      <c r="JXX882" s="204"/>
      <c r="JXY882" s="204"/>
      <c r="JXZ882" s="204"/>
      <c r="JYA882" s="204"/>
      <c r="JYB882" s="204"/>
      <c r="JYC882" s="204"/>
      <c r="JYD882" s="204"/>
      <c r="JYE882" s="204"/>
      <c r="JYF882" s="204"/>
      <c r="JYG882" s="204"/>
      <c r="JYH882" s="204"/>
      <c r="JYI882" s="204"/>
      <c r="JYJ882" s="204"/>
      <c r="JYK882" s="204"/>
      <c r="JYL882" s="204"/>
      <c r="JYM882" s="204"/>
      <c r="JYN882" s="204"/>
      <c r="JYO882" s="204"/>
      <c r="JYP882" s="204"/>
      <c r="JYQ882" s="204"/>
      <c r="JYR882" s="204"/>
      <c r="JYS882" s="204"/>
      <c r="JYT882" s="204"/>
      <c r="JYU882" s="204"/>
      <c r="JYV882" s="204"/>
      <c r="JYW882" s="204"/>
      <c r="JYX882" s="204"/>
      <c r="JYY882" s="204"/>
      <c r="JYZ882" s="204"/>
      <c r="JZA882" s="204"/>
      <c r="JZB882" s="204"/>
      <c r="JZC882" s="204"/>
      <c r="JZD882" s="204"/>
      <c r="JZE882" s="204"/>
      <c r="JZF882" s="204"/>
      <c r="JZG882" s="204"/>
      <c r="JZH882" s="204"/>
      <c r="JZI882" s="204"/>
      <c r="JZJ882" s="204"/>
      <c r="JZK882" s="204"/>
      <c r="JZL882" s="204"/>
      <c r="JZM882" s="204"/>
      <c r="JZN882" s="204"/>
      <c r="JZO882" s="204"/>
      <c r="JZP882" s="204"/>
      <c r="JZQ882" s="204"/>
      <c r="JZR882" s="204"/>
      <c r="JZS882" s="204"/>
      <c r="JZT882" s="204"/>
      <c r="JZU882" s="204"/>
      <c r="JZV882" s="204"/>
      <c r="JZW882" s="204"/>
      <c r="JZX882" s="204"/>
      <c r="JZY882" s="204"/>
      <c r="JZZ882" s="204"/>
      <c r="KAA882" s="204"/>
      <c r="KAB882" s="204"/>
      <c r="KAC882" s="204"/>
      <c r="KAD882" s="204"/>
      <c r="KAE882" s="204"/>
      <c r="KAF882" s="204"/>
      <c r="KAG882" s="204"/>
      <c r="KAH882" s="204"/>
      <c r="KAI882" s="204"/>
      <c r="KAJ882" s="204"/>
      <c r="KAK882" s="204"/>
      <c r="KAL882" s="204"/>
      <c r="KAM882" s="204"/>
      <c r="KAN882" s="204"/>
      <c r="KAO882" s="204"/>
      <c r="KAP882" s="204"/>
      <c r="KAQ882" s="204"/>
      <c r="KAR882" s="204"/>
      <c r="KAS882" s="204"/>
      <c r="KAT882" s="204"/>
      <c r="KAU882" s="204"/>
      <c r="KAV882" s="204"/>
      <c r="KAW882" s="204"/>
      <c r="KAX882" s="204"/>
      <c r="KAY882" s="204"/>
      <c r="KAZ882" s="204"/>
      <c r="KBA882" s="204"/>
      <c r="KBB882" s="204"/>
      <c r="KBC882" s="204"/>
      <c r="KBD882" s="204"/>
      <c r="KBE882" s="204"/>
      <c r="KBF882" s="204"/>
      <c r="KBG882" s="204"/>
      <c r="KBH882" s="204"/>
      <c r="KBI882" s="204"/>
      <c r="KBJ882" s="204"/>
      <c r="KBK882" s="204"/>
      <c r="KBL882" s="204"/>
      <c r="KBM882" s="204"/>
      <c r="KBN882" s="204"/>
      <c r="KBO882" s="204"/>
      <c r="KBP882" s="204"/>
      <c r="KBQ882" s="204"/>
      <c r="KBR882" s="204"/>
      <c r="KBS882" s="204"/>
      <c r="KBT882" s="204"/>
      <c r="KBU882" s="204"/>
      <c r="KBV882" s="204"/>
      <c r="KBW882" s="204"/>
      <c r="KBX882" s="204"/>
      <c r="KBY882" s="204"/>
      <c r="KBZ882" s="204"/>
      <c r="KCA882" s="204"/>
      <c r="KCB882" s="204"/>
      <c r="KCC882" s="204"/>
      <c r="KCD882" s="204"/>
      <c r="KCE882" s="204"/>
      <c r="KCF882" s="204"/>
      <c r="KCG882" s="204"/>
      <c r="KCH882" s="204"/>
      <c r="KCI882" s="204"/>
      <c r="KCJ882" s="204"/>
      <c r="KCK882" s="204"/>
      <c r="KCL882" s="204"/>
      <c r="KCM882" s="204"/>
      <c r="KCN882" s="204"/>
      <c r="KCO882" s="204"/>
      <c r="KCP882" s="204"/>
      <c r="KCQ882" s="204"/>
      <c r="KCR882" s="204"/>
      <c r="KCS882" s="204"/>
      <c r="KCT882" s="204"/>
      <c r="KCU882" s="204"/>
      <c r="KCV882" s="204"/>
      <c r="KCW882" s="204"/>
      <c r="KCX882" s="204"/>
      <c r="KCY882" s="204"/>
      <c r="KCZ882" s="204"/>
      <c r="KDA882" s="204"/>
      <c r="KDB882" s="204"/>
      <c r="KDC882" s="204"/>
      <c r="KDD882" s="204"/>
      <c r="KDE882" s="204"/>
      <c r="KDF882" s="204"/>
      <c r="KDG882" s="204"/>
      <c r="KDH882" s="204"/>
      <c r="KDI882" s="204"/>
      <c r="KDJ882" s="204"/>
      <c r="KDK882" s="204"/>
      <c r="KDL882" s="204"/>
      <c r="KDM882" s="204"/>
      <c r="KDN882" s="204"/>
      <c r="KDO882" s="204"/>
      <c r="KDP882" s="204"/>
      <c r="KDQ882" s="204"/>
      <c r="KDR882" s="204"/>
      <c r="KDS882" s="204"/>
      <c r="KDT882" s="204"/>
      <c r="KDU882" s="204"/>
      <c r="KDV882" s="204"/>
      <c r="KDW882" s="204"/>
      <c r="KDX882" s="204"/>
      <c r="KDY882" s="204"/>
      <c r="KDZ882" s="204"/>
      <c r="KEA882" s="204"/>
      <c r="KEB882" s="204"/>
      <c r="KEC882" s="204"/>
      <c r="KED882" s="204"/>
      <c r="KEE882" s="204"/>
      <c r="KEF882" s="204"/>
      <c r="KEG882" s="204"/>
      <c r="KEH882" s="204"/>
      <c r="KEI882" s="204"/>
      <c r="KEJ882" s="204"/>
      <c r="KEK882" s="204"/>
      <c r="KEL882" s="204"/>
      <c r="KEM882" s="204"/>
      <c r="KEN882" s="204"/>
      <c r="KEO882" s="204"/>
      <c r="KEP882" s="204"/>
      <c r="KEQ882" s="204"/>
      <c r="KER882" s="204"/>
      <c r="KES882" s="204"/>
      <c r="KET882" s="204"/>
      <c r="KEU882" s="204"/>
      <c r="KEV882" s="204"/>
      <c r="KEW882" s="204"/>
      <c r="KEX882" s="204"/>
      <c r="KEY882" s="204"/>
      <c r="KEZ882" s="204"/>
      <c r="KFA882" s="204"/>
      <c r="KFB882" s="204"/>
      <c r="KFC882" s="204"/>
      <c r="KFD882" s="204"/>
      <c r="KFE882" s="204"/>
      <c r="KFF882" s="204"/>
      <c r="KFG882" s="204"/>
      <c r="KFH882" s="204"/>
      <c r="KFI882" s="204"/>
      <c r="KFJ882" s="204"/>
      <c r="KFK882" s="204"/>
      <c r="KFL882" s="204"/>
      <c r="KFM882" s="204"/>
      <c r="KFN882" s="204"/>
      <c r="KFO882" s="204"/>
      <c r="KFP882" s="204"/>
      <c r="KFQ882" s="204"/>
      <c r="KFR882" s="204"/>
      <c r="KFS882" s="204"/>
      <c r="KFT882" s="204"/>
      <c r="KFU882" s="204"/>
      <c r="KFV882" s="204"/>
      <c r="KFW882" s="204"/>
      <c r="KFX882" s="204"/>
      <c r="KFY882" s="204"/>
      <c r="KFZ882" s="204"/>
      <c r="KGA882" s="204"/>
      <c r="KGB882" s="204"/>
      <c r="KGC882" s="204"/>
      <c r="KGD882" s="204"/>
      <c r="KGE882" s="204"/>
      <c r="KGF882" s="204"/>
      <c r="KGG882" s="204"/>
      <c r="KGH882" s="204"/>
      <c r="KGI882" s="204"/>
      <c r="KGJ882" s="204"/>
      <c r="KGK882" s="204"/>
      <c r="KGL882" s="204"/>
      <c r="KGM882" s="204"/>
      <c r="KGN882" s="204"/>
      <c r="KGO882" s="204"/>
      <c r="KGP882" s="204"/>
      <c r="KGQ882" s="204"/>
      <c r="KGR882" s="204"/>
      <c r="KGS882" s="204"/>
      <c r="KGT882" s="204"/>
      <c r="KGU882" s="204"/>
      <c r="KGV882" s="204"/>
      <c r="KGW882" s="204"/>
      <c r="KGX882" s="204"/>
      <c r="KGY882" s="204"/>
      <c r="KGZ882" s="204"/>
      <c r="KHA882" s="204"/>
      <c r="KHB882" s="204"/>
      <c r="KHC882" s="204"/>
      <c r="KHD882" s="204"/>
      <c r="KHE882" s="204"/>
      <c r="KHF882" s="204"/>
      <c r="KHG882" s="204"/>
      <c r="KHH882" s="204"/>
      <c r="KHI882" s="204"/>
      <c r="KHJ882" s="204"/>
      <c r="KHK882" s="204"/>
      <c r="KHL882" s="204"/>
      <c r="KHM882" s="204"/>
      <c r="KHN882" s="204"/>
      <c r="KHO882" s="204"/>
      <c r="KHP882" s="204"/>
      <c r="KHQ882" s="204"/>
      <c r="KHR882" s="204"/>
      <c r="KHS882" s="204"/>
      <c r="KHT882" s="204"/>
      <c r="KHU882" s="204"/>
      <c r="KHV882" s="204"/>
      <c r="KHW882" s="204"/>
      <c r="KHX882" s="204"/>
      <c r="KHY882" s="204"/>
      <c r="KHZ882" s="204"/>
      <c r="KIA882" s="204"/>
      <c r="KIB882" s="204"/>
      <c r="KIC882" s="204"/>
      <c r="KID882" s="204"/>
      <c r="KIE882" s="204"/>
      <c r="KIF882" s="204"/>
      <c r="KIG882" s="204"/>
      <c r="KIH882" s="204"/>
      <c r="KII882" s="204"/>
      <c r="KIJ882" s="204"/>
      <c r="KIK882" s="204"/>
      <c r="KIL882" s="204"/>
      <c r="KIM882" s="204"/>
      <c r="KIN882" s="204"/>
      <c r="KIO882" s="204"/>
      <c r="KIP882" s="204"/>
      <c r="KIQ882" s="204"/>
      <c r="KIR882" s="204"/>
      <c r="KIS882" s="204"/>
      <c r="KIT882" s="204"/>
      <c r="KIU882" s="204"/>
      <c r="KIV882" s="204"/>
      <c r="KIW882" s="204"/>
      <c r="KIX882" s="204"/>
      <c r="KIY882" s="204"/>
      <c r="KIZ882" s="204"/>
      <c r="KJA882" s="204"/>
      <c r="KJB882" s="204"/>
      <c r="KJC882" s="204"/>
      <c r="KJD882" s="204"/>
      <c r="KJE882" s="204"/>
      <c r="KJF882" s="204"/>
      <c r="KJG882" s="204"/>
      <c r="KJH882" s="204"/>
      <c r="KJI882" s="204"/>
      <c r="KJJ882" s="204"/>
      <c r="KJK882" s="204"/>
      <c r="KJL882" s="204"/>
      <c r="KJM882" s="204"/>
      <c r="KJN882" s="204"/>
      <c r="KJO882" s="204"/>
      <c r="KJP882" s="204"/>
      <c r="KJQ882" s="204"/>
      <c r="KJR882" s="204"/>
      <c r="KJS882" s="204"/>
      <c r="KJT882" s="204"/>
      <c r="KJU882" s="204"/>
      <c r="KJV882" s="204"/>
      <c r="KJW882" s="204"/>
      <c r="KJX882" s="204"/>
      <c r="KJY882" s="204"/>
      <c r="KJZ882" s="204"/>
      <c r="KKA882" s="204"/>
      <c r="KKB882" s="204"/>
      <c r="KKC882" s="204"/>
      <c r="KKD882" s="204"/>
      <c r="KKE882" s="204"/>
      <c r="KKF882" s="204"/>
      <c r="KKG882" s="204"/>
      <c r="KKH882" s="204"/>
      <c r="KKI882" s="204"/>
      <c r="KKJ882" s="204"/>
      <c r="KKK882" s="204"/>
      <c r="KKL882" s="204"/>
      <c r="KKM882" s="204"/>
      <c r="KKN882" s="204"/>
      <c r="KKO882" s="204"/>
      <c r="KKP882" s="204"/>
      <c r="KKQ882" s="204"/>
      <c r="KKR882" s="204"/>
      <c r="KKS882" s="204"/>
      <c r="KKT882" s="204"/>
      <c r="KKU882" s="204"/>
      <c r="KKV882" s="204"/>
      <c r="KKW882" s="204"/>
      <c r="KKX882" s="204"/>
      <c r="KKY882" s="204"/>
      <c r="KKZ882" s="204"/>
      <c r="KLA882" s="204"/>
      <c r="KLB882" s="204"/>
      <c r="KLC882" s="204"/>
      <c r="KLD882" s="204"/>
      <c r="KLE882" s="204"/>
      <c r="KLF882" s="204"/>
      <c r="KLG882" s="204"/>
      <c r="KLH882" s="204"/>
      <c r="KLI882" s="204"/>
      <c r="KLJ882" s="204"/>
      <c r="KLK882" s="204"/>
      <c r="KLL882" s="204"/>
      <c r="KLM882" s="204"/>
      <c r="KLN882" s="204"/>
      <c r="KLO882" s="204"/>
      <c r="KLP882" s="204"/>
      <c r="KLQ882" s="204"/>
      <c r="KLR882" s="204"/>
      <c r="KLS882" s="204"/>
      <c r="KLT882" s="204"/>
      <c r="KLU882" s="204"/>
      <c r="KLV882" s="204"/>
      <c r="KLW882" s="204"/>
      <c r="KLX882" s="204"/>
      <c r="KLY882" s="204"/>
      <c r="KLZ882" s="204"/>
      <c r="KMA882" s="204"/>
      <c r="KMB882" s="204"/>
      <c r="KMC882" s="204"/>
      <c r="KMD882" s="204"/>
      <c r="KME882" s="204"/>
      <c r="KMF882" s="204"/>
      <c r="KMG882" s="204"/>
      <c r="KMH882" s="204"/>
      <c r="KMI882" s="204"/>
      <c r="KMJ882" s="204"/>
      <c r="KMK882" s="204"/>
      <c r="KML882" s="204"/>
      <c r="KMM882" s="204"/>
      <c r="KMN882" s="204"/>
      <c r="KMO882" s="204"/>
      <c r="KMP882" s="204"/>
      <c r="KMQ882" s="204"/>
      <c r="KMR882" s="204"/>
      <c r="KMS882" s="204"/>
      <c r="KMT882" s="204"/>
      <c r="KMU882" s="204"/>
      <c r="KMV882" s="204"/>
      <c r="KMW882" s="204"/>
      <c r="KMX882" s="204"/>
      <c r="KMY882" s="204"/>
      <c r="KMZ882" s="204"/>
      <c r="KNA882" s="204"/>
      <c r="KNB882" s="204"/>
      <c r="KNC882" s="204"/>
      <c r="KND882" s="204"/>
      <c r="KNE882" s="204"/>
      <c r="KNF882" s="204"/>
      <c r="KNG882" s="204"/>
      <c r="KNH882" s="204"/>
      <c r="KNI882" s="204"/>
      <c r="KNJ882" s="204"/>
      <c r="KNK882" s="204"/>
      <c r="KNL882" s="204"/>
      <c r="KNM882" s="204"/>
      <c r="KNN882" s="204"/>
      <c r="KNO882" s="204"/>
      <c r="KNP882" s="204"/>
      <c r="KNQ882" s="204"/>
      <c r="KNR882" s="204"/>
      <c r="KNS882" s="204"/>
      <c r="KNT882" s="204"/>
      <c r="KNU882" s="204"/>
      <c r="KNV882" s="204"/>
      <c r="KNW882" s="204"/>
      <c r="KNX882" s="204"/>
      <c r="KNY882" s="204"/>
      <c r="KNZ882" s="204"/>
      <c r="KOA882" s="204"/>
      <c r="KOB882" s="204"/>
      <c r="KOC882" s="204"/>
      <c r="KOD882" s="204"/>
      <c r="KOE882" s="204"/>
      <c r="KOF882" s="204"/>
      <c r="KOG882" s="204"/>
      <c r="KOH882" s="204"/>
      <c r="KOI882" s="204"/>
      <c r="KOJ882" s="204"/>
      <c r="KOK882" s="204"/>
      <c r="KOL882" s="204"/>
      <c r="KOM882" s="204"/>
      <c r="KON882" s="204"/>
      <c r="KOO882" s="204"/>
      <c r="KOP882" s="204"/>
      <c r="KOQ882" s="204"/>
      <c r="KOR882" s="204"/>
      <c r="KOS882" s="204"/>
      <c r="KOT882" s="204"/>
      <c r="KOU882" s="204"/>
      <c r="KOV882" s="204"/>
      <c r="KOW882" s="204"/>
      <c r="KOX882" s="204"/>
      <c r="KOY882" s="204"/>
      <c r="KOZ882" s="204"/>
      <c r="KPA882" s="204"/>
      <c r="KPB882" s="204"/>
      <c r="KPC882" s="204"/>
      <c r="KPD882" s="204"/>
      <c r="KPE882" s="204"/>
      <c r="KPF882" s="204"/>
      <c r="KPG882" s="204"/>
      <c r="KPH882" s="204"/>
      <c r="KPI882" s="204"/>
      <c r="KPJ882" s="204"/>
      <c r="KPK882" s="204"/>
      <c r="KPL882" s="204"/>
      <c r="KPM882" s="204"/>
      <c r="KPN882" s="204"/>
      <c r="KPO882" s="204"/>
      <c r="KPP882" s="204"/>
      <c r="KPQ882" s="204"/>
      <c r="KPR882" s="204"/>
      <c r="KPS882" s="204"/>
      <c r="KPT882" s="204"/>
      <c r="KPU882" s="204"/>
      <c r="KPV882" s="204"/>
      <c r="KPW882" s="204"/>
      <c r="KPX882" s="204"/>
      <c r="KPY882" s="204"/>
      <c r="KPZ882" s="204"/>
      <c r="KQA882" s="204"/>
      <c r="KQB882" s="204"/>
      <c r="KQC882" s="204"/>
      <c r="KQD882" s="204"/>
      <c r="KQE882" s="204"/>
      <c r="KQF882" s="204"/>
      <c r="KQG882" s="204"/>
      <c r="KQH882" s="204"/>
      <c r="KQI882" s="204"/>
      <c r="KQJ882" s="204"/>
      <c r="KQK882" s="204"/>
      <c r="KQL882" s="204"/>
      <c r="KQM882" s="204"/>
      <c r="KQN882" s="204"/>
      <c r="KQO882" s="204"/>
      <c r="KQP882" s="204"/>
      <c r="KQQ882" s="204"/>
      <c r="KQR882" s="204"/>
      <c r="KQS882" s="204"/>
      <c r="KQT882" s="204"/>
      <c r="KQU882" s="204"/>
      <c r="KQV882" s="204"/>
      <c r="KQW882" s="204"/>
      <c r="KQX882" s="204"/>
      <c r="KQY882" s="204"/>
      <c r="KQZ882" s="204"/>
      <c r="KRA882" s="204"/>
      <c r="KRB882" s="204"/>
      <c r="KRC882" s="204"/>
      <c r="KRD882" s="204"/>
      <c r="KRE882" s="204"/>
      <c r="KRF882" s="204"/>
      <c r="KRG882" s="204"/>
      <c r="KRH882" s="204"/>
      <c r="KRI882" s="204"/>
      <c r="KRJ882" s="204"/>
      <c r="KRK882" s="204"/>
      <c r="KRL882" s="204"/>
      <c r="KRM882" s="204"/>
      <c r="KRN882" s="204"/>
      <c r="KRO882" s="204"/>
      <c r="KRP882" s="204"/>
      <c r="KRQ882" s="204"/>
      <c r="KRR882" s="204"/>
      <c r="KRS882" s="204"/>
      <c r="KRT882" s="204"/>
      <c r="KRU882" s="204"/>
      <c r="KRV882" s="204"/>
      <c r="KRW882" s="204"/>
      <c r="KRX882" s="204"/>
      <c r="KRY882" s="204"/>
      <c r="KRZ882" s="204"/>
      <c r="KSA882" s="204"/>
      <c r="KSB882" s="204"/>
      <c r="KSC882" s="204"/>
      <c r="KSD882" s="204"/>
      <c r="KSE882" s="204"/>
      <c r="KSF882" s="204"/>
      <c r="KSG882" s="204"/>
      <c r="KSH882" s="204"/>
      <c r="KSI882" s="204"/>
      <c r="KSJ882" s="204"/>
      <c r="KSK882" s="204"/>
      <c r="KSL882" s="204"/>
      <c r="KSM882" s="204"/>
      <c r="KSN882" s="204"/>
      <c r="KSO882" s="204"/>
      <c r="KSP882" s="204"/>
      <c r="KSQ882" s="204"/>
      <c r="KSR882" s="204"/>
      <c r="KSS882" s="204"/>
      <c r="KST882" s="204"/>
      <c r="KSU882" s="204"/>
      <c r="KSV882" s="204"/>
      <c r="KSW882" s="204"/>
      <c r="KSX882" s="204"/>
      <c r="KSY882" s="204"/>
      <c r="KSZ882" s="204"/>
      <c r="KTA882" s="204"/>
      <c r="KTB882" s="204"/>
      <c r="KTC882" s="204"/>
      <c r="KTD882" s="204"/>
      <c r="KTE882" s="204"/>
      <c r="KTF882" s="204"/>
      <c r="KTG882" s="204"/>
      <c r="KTH882" s="204"/>
      <c r="KTI882" s="204"/>
      <c r="KTJ882" s="204"/>
      <c r="KTK882" s="204"/>
      <c r="KTL882" s="204"/>
      <c r="KTM882" s="204"/>
      <c r="KTN882" s="204"/>
      <c r="KTO882" s="204"/>
      <c r="KTP882" s="204"/>
      <c r="KTQ882" s="204"/>
      <c r="KTR882" s="204"/>
      <c r="KTS882" s="204"/>
      <c r="KTT882" s="204"/>
      <c r="KTU882" s="204"/>
      <c r="KTV882" s="204"/>
      <c r="KTW882" s="204"/>
      <c r="KTX882" s="204"/>
      <c r="KTY882" s="204"/>
      <c r="KTZ882" s="204"/>
      <c r="KUA882" s="204"/>
      <c r="KUB882" s="204"/>
      <c r="KUC882" s="204"/>
      <c r="KUD882" s="204"/>
      <c r="KUE882" s="204"/>
      <c r="KUF882" s="204"/>
      <c r="KUG882" s="204"/>
      <c r="KUH882" s="204"/>
      <c r="KUI882" s="204"/>
      <c r="KUJ882" s="204"/>
      <c r="KUK882" s="204"/>
      <c r="KUL882" s="204"/>
      <c r="KUM882" s="204"/>
      <c r="KUN882" s="204"/>
      <c r="KUO882" s="204"/>
      <c r="KUP882" s="204"/>
      <c r="KUQ882" s="204"/>
      <c r="KUR882" s="204"/>
      <c r="KUS882" s="204"/>
      <c r="KUT882" s="204"/>
      <c r="KUU882" s="204"/>
      <c r="KUV882" s="204"/>
      <c r="KUW882" s="204"/>
      <c r="KUX882" s="204"/>
      <c r="KUY882" s="204"/>
      <c r="KUZ882" s="204"/>
      <c r="KVA882" s="204"/>
      <c r="KVB882" s="204"/>
      <c r="KVC882" s="204"/>
      <c r="KVD882" s="204"/>
      <c r="KVE882" s="204"/>
      <c r="KVF882" s="204"/>
      <c r="KVG882" s="204"/>
      <c r="KVH882" s="204"/>
      <c r="KVI882" s="204"/>
      <c r="KVJ882" s="204"/>
      <c r="KVK882" s="204"/>
      <c r="KVL882" s="204"/>
      <c r="KVM882" s="204"/>
      <c r="KVN882" s="204"/>
      <c r="KVO882" s="204"/>
      <c r="KVP882" s="204"/>
      <c r="KVQ882" s="204"/>
      <c r="KVR882" s="204"/>
      <c r="KVS882" s="204"/>
      <c r="KVT882" s="204"/>
      <c r="KVU882" s="204"/>
      <c r="KVV882" s="204"/>
      <c r="KVW882" s="204"/>
      <c r="KVX882" s="204"/>
      <c r="KVY882" s="204"/>
      <c r="KVZ882" s="204"/>
      <c r="KWA882" s="204"/>
      <c r="KWB882" s="204"/>
      <c r="KWC882" s="204"/>
      <c r="KWD882" s="204"/>
      <c r="KWE882" s="204"/>
      <c r="KWF882" s="204"/>
      <c r="KWG882" s="204"/>
      <c r="KWH882" s="204"/>
      <c r="KWI882" s="204"/>
      <c r="KWJ882" s="204"/>
      <c r="KWK882" s="204"/>
      <c r="KWL882" s="204"/>
      <c r="KWM882" s="204"/>
      <c r="KWN882" s="204"/>
      <c r="KWO882" s="204"/>
      <c r="KWP882" s="204"/>
      <c r="KWQ882" s="204"/>
      <c r="KWR882" s="204"/>
      <c r="KWS882" s="204"/>
      <c r="KWT882" s="204"/>
      <c r="KWU882" s="204"/>
      <c r="KWV882" s="204"/>
      <c r="KWW882" s="204"/>
      <c r="KWX882" s="204"/>
      <c r="KWY882" s="204"/>
      <c r="KWZ882" s="204"/>
      <c r="KXA882" s="204"/>
      <c r="KXB882" s="204"/>
      <c r="KXC882" s="204"/>
      <c r="KXD882" s="204"/>
      <c r="KXE882" s="204"/>
      <c r="KXF882" s="204"/>
      <c r="KXG882" s="204"/>
      <c r="KXH882" s="204"/>
      <c r="KXI882" s="204"/>
      <c r="KXJ882" s="204"/>
      <c r="KXK882" s="204"/>
      <c r="KXL882" s="204"/>
      <c r="KXM882" s="204"/>
      <c r="KXN882" s="204"/>
      <c r="KXO882" s="204"/>
      <c r="KXP882" s="204"/>
      <c r="KXQ882" s="204"/>
      <c r="KXR882" s="204"/>
      <c r="KXS882" s="204"/>
      <c r="KXT882" s="204"/>
      <c r="KXU882" s="204"/>
      <c r="KXV882" s="204"/>
      <c r="KXW882" s="204"/>
      <c r="KXX882" s="204"/>
      <c r="KXY882" s="204"/>
      <c r="KXZ882" s="204"/>
      <c r="KYA882" s="204"/>
      <c r="KYB882" s="204"/>
      <c r="KYC882" s="204"/>
      <c r="KYD882" s="204"/>
      <c r="KYE882" s="204"/>
      <c r="KYF882" s="204"/>
      <c r="KYG882" s="204"/>
      <c r="KYH882" s="204"/>
      <c r="KYI882" s="204"/>
      <c r="KYJ882" s="204"/>
      <c r="KYK882" s="204"/>
      <c r="KYL882" s="204"/>
      <c r="KYM882" s="204"/>
      <c r="KYN882" s="204"/>
      <c r="KYO882" s="204"/>
      <c r="KYP882" s="204"/>
      <c r="KYQ882" s="204"/>
      <c r="KYR882" s="204"/>
      <c r="KYS882" s="204"/>
      <c r="KYT882" s="204"/>
      <c r="KYU882" s="204"/>
      <c r="KYV882" s="204"/>
      <c r="KYW882" s="204"/>
      <c r="KYX882" s="204"/>
      <c r="KYY882" s="204"/>
      <c r="KYZ882" s="204"/>
      <c r="KZA882" s="204"/>
      <c r="KZB882" s="204"/>
      <c r="KZC882" s="204"/>
      <c r="KZD882" s="204"/>
      <c r="KZE882" s="204"/>
      <c r="KZF882" s="204"/>
      <c r="KZG882" s="204"/>
      <c r="KZH882" s="204"/>
      <c r="KZI882" s="204"/>
      <c r="KZJ882" s="204"/>
      <c r="KZK882" s="204"/>
      <c r="KZL882" s="204"/>
      <c r="KZM882" s="204"/>
      <c r="KZN882" s="204"/>
      <c r="KZO882" s="204"/>
      <c r="KZP882" s="204"/>
      <c r="KZQ882" s="204"/>
      <c r="KZR882" s="204"/>
      <c r="KZS882" s="204"/>
      <c r="KZT882" s="204"/>
      <c r="KZU882" s="204"/>
      <c r="KZV882" s="204"/>
      <c r="KZW882" s="204"/>
      <c r="KZX882" s="204"/>
      <c r="KZY882" s="204"/>
      <c r="KZZ882" s="204"/>
      <c r="LAA882" s="204"/>
      <c r="LAB882" s="204"/>
      <c r="LAC882" s="204"/>
      <c r="LAD882" s="204"/>
      <c r="LAE882" s="204"/>
      <c r="LAF882" s="204"/>
      <c r="LAG882" s="204"/>
      <c r="LAH882" s="204"/>
      <c r="LAI882" s="204"/>
      <c r="LAJ882" s="204"/>
      <c r="LAK882" s="204"/>
      <c r="LAL882" s="204"/>
      <c r="LAM882" s="204"/>
      <c r="LAN882" s="204"/>
      <c r="LAO882" s="204"/>
      <c r="LAP882" s="204"/>
      <c r="LAQ882" s="204"/>
      <c r="LAR882" s="204"/>
      <c r="LAS882" s="204"/>
      <c r="LAT882" s="204"/>
      <c r="LAU882" s="204"/>
      <c r="LAV882" s="204"/>
      <c r="LAW882" s="204"/>
      <c r="LAX882" s="204"/>
      <c r="LAY882" s="204"/>
      <c r="LAZ882" s="204"/>
      <c r="LBA882" s="204"/>
      <c r="LBB882" s="204"/>
      <c r="LBC882" s="204"/>
      <c r="LBD882" s="204"/>
      <c r="LBE882" s="204"/>
      <c r="LBF882" s="204"/>
      <c r="LBG882" s="204"/>
      <c r="LBH882" s="204"/>
      <c r="LBI882" s="204"/>
      <c r="LBJ882" s="204"/>
      <c r="LBK882" s="204"/>
      <c r="LBL882" s="204"/>
      <c r="LBM882" s="204"/>
      <c r="LBN882" s="204"/>
      <c r="LBO882" s="204"/>
      <c r="LBP882" s="204"/>
      <c r="LBQ882" s="204"/>
      <c r="LBR882" s="204"/>
      <c r="LBS882" s="204"/>
      <c r="LBT882" s="204"/>
      <c r="LBU882" s="204"/>
      <c r="LBV882" s="204"/>
      <c r="LBW882" s="204"/>
      <c r="LBX882" s="204"/>
      <c r="LBY882" s="204"/>
      <c r="LBZ882" s="204"/>
      <c r="LCA882" s="204"/>
      <c r="LCB882" s="204"/>
      <c r="LCC882" s="204"/>
      <c r="LCD882" s="204"/>
      <c r="LCE882" s="204"/>
      <c r="LCF882" s="204"/>
      <c r="LCG882" s="204"/>
      <c r="LCH882" s="204"/>
      <c r="LCI882" s="204"/>
      <c r="LCJ882" s="204"/>
      <c r="LCK882" s="204"/>
      <c r="LCL882" s="204"/>
      <c r="LCM882" s="204"/>
      <c r="LCN882" s="204"/>
      <c r="LCO882" s="204"/>
      <c r="LCP882" s="204"/>
      <c r="LCQ882" s="204"/>
      <c r="LCR882" s="204"/>
      <c r="LCS882" s="204"/>
      <c r="LCT882" s="204"/>
      <c r="LCU882" s="204"/>
      <c r="LCV882" s="204"/>
      <c r="LCW882" s="204"/>
      <c r="LCX882" s="204"/>
      <c r="LCY882" s="204"/>
      <c r="LCZ882" s="204"/>
      <c r="LDA882" s="204"/>
      <c r="LDB882" s="204"/>
      <c r="LDC882" s="204"/>
      <c r="LDD882" s="204"/>
      <c r="LDE882" s="204"/>
      <c r="LDF882" s="204"/>
      <c r="LDG882" s="204"/>
      <c r="LDH882" s="204"/>
      <c r="LDI882" s="204"/>
      <c r="LDJ882" s="204"/>
      <c r="LDK882" s="204"/>
      <c r="LDL882" s="204"/>
      <c r="LDM882" s="204"/>
      <c r="LDN882" s="204"/>
      <c r="LDO882" s="204"/>
      <c r="LDP882" s="204"/>
      <c r="LDQ882" s="204"/>
      <c r="LDR882" s="204"/>
      <c r="LDS882" s="204"/>
      <c r="LDT882" s="204"/>
      <c r="LDU882" s="204"/>
      <c r="LDV882" s="204"/>
      <c r="LDW882" s="204"/>
      <c r="LDX882" s="204"/>
      <c r="LDY882" s="204"/>
      <c r="LDZ882" s="204"/>
      <c r="LEA882" s="204"/>
      <c r="LEB882" s="204"/>
      <c r="LEC882" s="204"/>
      <c r="LED882" s="204"/>
      <c r="LEE882" s="204"/>
      <c r="LEF882" s="204"/>
      <c r="LEG882" s="204"/>
      <c r="LEH882" s="204"/>
      <c r="LEI882" s="204"/>
      <c r="LEJ882" s="204"/>
      <c r="LEK882" s="204"/>
      <c r="LEL882" s="204"/>
      <c r="LEM882" s="204"/>
      <c r="LEN882" s="204"/>
      <c r="LEO882" s="204"/>
      <c r="LEP882" s="204"/>
      <c r="LEQ882" s="204"/>
      <c r="LER882" s="204"/>
      <c r="LES882" s="204"/>
      <c r="LET882" s="204"/>
      <c r="LEU882" s="204"/>
      <c r="LEV882" s="204"/>
      <c r="LEW882" s="204"/>
      <c r="LEX882" s="204"/>
      <c r="LEY882" s="204"/>
      <c r="LEZ882" s="204"/>
      <c r="LFA882" s="204"/>
      <c r="LFB882" s="204"/>
      <c r="LFC882" s="204"/>
      <c r="LFD882" s="204"/>
      <c r="LFE882" s="204"/>
      <c r="LFF882" s="204"/>
      <c r="LFG882" s="204"/>
      <c r="LFH882" s="204"/>
      <c r="LFI882" s="204"/>
      <c r="LFJ882" s="204"/>
      <c r="LFK882" s="204"/>
      <c r="LFL882" s="204"/>
      <c r="LFM882" s="204"/>
      <c r="LFN882" s="204"/>
      <c r="LFO882" s="204"/>
      <c r="LFP882" s="204"/>
      <c r="LFQ882" s="204"/>
      <c r="LFR882" s="204"/>
      <c r="LFS882" s="204"/>
      <c r="LFT882" s="204"/>
      <c r="LFU882" s="204"/>
      <c r="LFV882" s="204"/>
      <c r="LFW882" s="204"/>
      <c r="LFX882" s="204"/>
      <c r="LFY882" s="204"/>
      <c r="LFZ882" s="204"/>
      <c r="LGA882" s="204"/>
      <c r="LGB882" s="204"/>
      <c r="LGC882" s="204"/>
      <c r="LGD882" s="204"/>
      <c r="LGE882" s="204"/>
      <c r="LGF882" s="204"/>
      <c r="LGG882" s="204"/>
      <c r="LGH882" s="204"/>
      <c r="LGI882" s="204"/>
      <c r="LGJ882" s="204"/>
      <c r="LGK882" s="204"/>
      <c r="LGL882" s="204"/>
      <c r="LGM882" s="204"/>
      <c r="LGN882" s="204"/>
      <c r="LGO882" s="204"/>
      <c r="LGP882" s="204"/>
      <c r="LGQ882" s="204"/>
      <c r="LGR882" s="204"/>
      <c r="LGS882" s="204"/>
      <c r="LGT882" s="204"/>
      <c r="LGU882" s="204"/>
      <c r="LGV882" s="204"/>
      <c r="LGW882" s="204"/>
      <c r="LGX882" s="204"/>
      <c r="LGY882" s="204"/>
      <c r="LGZ882" s="204"/>
      <c r="LHA882" s="204"/>
      <c r="LHB882" s="204"/>
      <c r="LHC882" s="204"/>
      <c r="LHD882" s="204"/>
      <c r="LHE882" s="204"/>
      <c r="LHF882" s="204"/>
      <c r="LHG882" s="204"/>
      <c r="LHH882" s="204"/>
      <c r="LHI882" s="204"/>
      <c r="LHJ882" s="204"/>
      <c r="LHK882" s="204"/>
      <c r="LHL882" s="204"/>
      <c r="LHM882" s="204"/>
      <c r="LHN882" s="204"/>
      <c r="LHO882" s="204"/>
      <c r="LHP882" s="204"/>
      <c r="LHQ882" s="204"/>
      <c r="LHR882" s="204"/>
      <c r="LHS882" s="204"/>
      <c r="LHT882" s="204"/>
      <c r="LHU882" s="204"/>
      <c r="LHV882" s="204"/>
      <c r="LHW882" s="204"/>
      <c r="LHX882" s="204"/>
      <c r="LHY882" s="204"/>
      <c r="LHZ882" s="204"/>
      <c r="LIA882" s="204"/>
      <c r="LIB882" s="204"/>
      <c r="LIC882" s="204"/>
      <c r="LID882" s="204"/>
      <c r="LIE882" s="204"/>
      <c r="LIF882" s="204"/>
      <c r="LIG882" s="204"/>
      <c r="LIH882" s="204"/>
      <c r="LII882" s="204"/>
      <c r="LIJ882" s="204"/>
      <c r="LIK882" s="204"/>
      <c r="LIL882" s="204"/>
      <c r="LIM882" s="204"/>
      <c r="LIN882" s="204"/>
      <c r="LIO882" s="204"/>
      <c r="LIP882" s="204"/>
      <c r="LIQ882" s="204"/>
      <c r="LIR882" s="204"/>
      <c r="LIS882" s="204"/>
      <c r="LIT882" s="204"/>
      <c r="LIU882" s="204"/>
      <c r="LIV882" s="204"/>
      <c r="LIW882" s="204"/>
      <c r="LIX882" s="204"/>
      <c r="LIY882" s="204"/>
      <c r="LIZ882" s="204"/>
      <c r="LJA882" s="204"/>
      <c r="LJB882" s="204"/>
      <c r="LJC882" s="204"/>
      <c r="LJD882" s="204"/>
      <c r="LJE882" s="204"/>
      <c r="LJF882" s="204"/>
      <c r="LJG882" s="204"/>
      <c r="LJH882" s="204"/>
      <c r="LJI882" s="204"/>
      <c r="LJJ882" s="204"/>
      <c r="LJK882" s="204"/>
      <c r="LJL882" s="204"/>
      <c r="LJM882" s="204"/>
      <c r="LJN882" s="204"/>
      <c r="LJO882" s="204"/>
      <c r="LJP882" s="204"/>
      <c r="LJQ882" s="204"/>
      <c r="LJR882" s="204"/>
      <c r="LJS882" s="204"/>
      <c r="LJT882" s="204"/>
      <c r="LJU882" s="204"/>
      <c r="LJV882" s="204"/>
      <c r="LJW882" s="204"/>
      <c r="LJX882" s="204"/>
      <c r="LJY882" s="204"/>
      <c r="LJZ882" s="204"/>
      <c r="LKA882" s="204"/>
      <c r="LKB882" s="204"/>
      <c r="LKC882" s="204"/>
      <c r="LKD882" s="204"/>
      <c r="LKE882" s="204"/>
      <c r="LKF882" s="204"/>
      <c r="LKG882" s="204"/>
      <c r="LKH882" s="204"/>
      <c r="LKI882" s="204"/>
      <c r="LKJ882" s="204"/>
      <c r="LKK882" s="204"/>
      <c r="LKL882" s="204"/>
      <c r="LKM882" s="204"/>
      <c r="LKN882" s="204"/>
      <c r="LKO882" s="204"/>
      <c r="LKP882" s="204"/>
      <c r="LKQ882" s="204"/>
      <c r="LKR882" s="204"/>
      <c r="LKS882" s="204"/>
      <c r="LKT882" s="204"/>
      <c r="LKU882" s="204"/>
      <c r="LKV882" s="204"/>
      <c r="LKW882" s="204"/>
      <c r="LKX882" s="204"/>
      <c r="LKY882" s="204"/>
      <c r="LKZ882" s="204"/>
      <c r="LLA882" s="204"/>
      <c r="LLB882" s="204"/>
      <c r="LLC882" s="204"/>
      <c r="LLD882" s="204"/>
      <c r="LLE882" s="204"/>
      <c r="LLF882" s="204"/>
      <c r="LLG882" s="204"/>
      <c r="LLH882" s="204"/>
      <c r="LLI882" s="204"/>
      <c r="LLJ882" s="204"/>
      <c r="LLK882" s="204"/>
      <c r="LLL882" s="204"/>
      <c r="LLM882" s="204"/>
      <c r="LLN882" s="204"/>
      <c r="LLO882" s="204"/>
      <c r="LLP882" s="204"/>
      <c r="LLQ882" s="204"/>
      <c r="LLR882" s="204"/>
      <c r="LLS882" s="204"/>
      <c r="LLT882" s="204"/>
      <c r="LLU882" s="204"/>
      <c r="LLV882" s="204"/>
      <c r="LLW882" s="204"/>
      <c r="LLX882" s="204"/>
      <c r="LLY882" s="204"/>
      <c r="LLZ882" s="204"/>
      <c r="LMA882" s="204"/>
      <c r="LMB882" s="204"/>
      <c r="LMC882" s="204"/>
      <c r="LMD882" s="204"/>
      <c r="LME882" s="204"/>
      <c r="LMF882" s="204"/>
      <c r="LMG882" s="204"/>
      <c r="LMH882" s="204"/>
      <c r="LMI882" s="204"/>
      <c r="LMJ882" s="204"/>
      <c r="LMK882" s="204"/>
      <c r="LML882" s="204"/>
      <c r="LMM882" s="204"/>
      <c r="LMN882" s="204"/>
      <c r="LMO882" s="204"/>
      <c r="LMP882" s="204"/>
      <c r="LMQ882" s="204"/>
      <c r="LMR882" s="204"/>
      <c r="LMS882" s="204"/>
      <c r="LMT882" s="204"/>
      <c r="LMU882" s="204"/>
      <c r="LMV882" s="204"/>
      <c r="LMW882" s="204"/>
      <c r="LMX882" s="204"/>
      <c r="LMY882" s="204"/>
      <c r="LMZ882" s="204"/>
      <c r="LNA882" s="204"/>
      <c r="LNB882" s="204"/>
      <c r="LNC882" s="204"/>
      <c r="LND882" s="204"/>
      <c r="LNE882" s="204"/>
      <c r="LNF882" s="204"/>
      <c r="LNG882" s="204"/>
      <c r="LNH882" s="204"/>
      <c r="LNI882" s="204"/>
      <c r="LNJ882" s="204"/>
      <c r="LNK882" s="204"/>
      <c r="LNL882" s="204"/>
      <c r="LNM882" s="204"/>
      <c r="LNN882" s="204"/>
      <c r="LNO882" s="204"/>
      <c r="LNP882" s="204"/>
      <c r="LNQ882" s="204"/>
      <c r="LNR882" s="204"/>
      <c r="LNS882" s="204"/>
      <c r="LNT882" s="204"/>
      <c r="LNU882" s="204"/>
      <c r="LNV882" s="204"/>
      <c r="LNW882" s="204"/>
      <c r="LNX882" s="204"/>
      <c r="LNY882" s="204"/>
      <c r="LNZ882" s="204"/>
      <c r="LOA882" s="204"/>
      <c r="LOB882" s="204"/>
      <c r="LOC882" s="204"/>
      <c r="LOD882" s="204"/>
      <c r="LOE882" s="204"/>
      <c r="LOF882" s="204"/>
      <c r="LOG882" s="204"/>
      <c r="LOH882" s="204"/>
      <c r="LOI882" s="204"/>
      <c r="LOJ882" s="204"/>
      <c r="LOK882" s="204"/>
      <c r="LOL882" s="204"/>
      <c r="LOM882" s="204"/>
      <c r="LON882" s="204"/>
      <c r="LOO882" s="204"/>
      <c r="LOP882" s="204"/>
      <c r="LOQ882" s="204"/>
      <c r="LOR882" s="204"/>
      <c r="LOS882" s="204"/>
      <c r="LOT882" s="204"/>
      <c r="LOU882" s="204"/>
      <c r="LOV882" s="204"/>
      <c r="LOW882" s="204"/>
      <c r="LOX882" s="204"/>
      <c r="LOY882" s="204"/>
      <c r="LOZ882" s="204"/>
      <c r="LPA882" s="204"/>
      <c r="LPB882" s="204"/>
      <c r="LPC882" s="204"/>
      <c r="LPD882" s="204"/>
      <c r="LPE882" s="204"/>
      <c r="LPF882" s="204"/>
      <c r="LPG882" s="204"/>
      <c r="LPH882" s="204"/>
      <c r="LPI882" s="204"/>
      <c r="LPJ882" s="204"/>
      <c r="LPK882" s="204"/>
      <c r="LPL882" s="204"/>
      <c r="LPM882" s="204"/>
      <c r="LPN882" s="204"/>
      <c r="LPO882" s="204"/>
      <c r="LPP882" s="204"/>
      <c r="LPQ882" s="204"/>
      <c r="LPR882" s="204"/>
      <c r="LPS882" s="204"/>
      <c r="LPT882" s="204"/>
      <c r="LPU882" s="204"/>
      <c r="LPV882" s="204"/>
      <c r="LPW882" s="204"/>
      <c r="LPX882" s="204"/>
      <c r="LPY882" s="204"/>
      <c r="LPZ882" s="204"/>
      <c r="LQA882" s="204"/>
      <c r="LQB882" s="204"/>
      <c r="LQC882" s="204"/>
      <c r="LQD882" s="204"/>
      <c r="LQE882" s="204"/>
      <c r="LQF882" s="204"/>
      <c r="LQG882" s="204"/>
      <c r="LQH882" s="204"/>
      <c r="LQI882" s="204"/>
      <c r="LQJ882" s="204"/>
      <c r="LQK882" s="204"/>
      <c r="LQL882" s="204"/>
      <c r="LQM882" s="204"/>
      <c r="LQN882" s="204"/>
      <c r="LQO882" s="204"/>
      <c r="LQP882" s="204"/>
      <c r="LQQ882" s="204"/>
      <c r="LQR882" s="204"/>
      <c r="LQS882" s="204"/>
      <c r="LQT882" s="204"/>
      <c r="LQU882" s="204"/>
      <c r="LQV882" s="204"/>
      <c r="LQW882" s="204"/>
      <c r="LQX882" s="204"/>
      <c r="LQY882" s="204"/>
      <c r="LQZ882" s="204"/>
      <c r="LRA882" s="204"/>
      <c r="LRB882" s="204"/>
      <c r="LRC882" s="204"/>
      <c r="LRD882" s="204"/>
      <c r="LRE882" s="204"/>
      <c r="LRF882" s="204"/>
      <c r="LRG882" s="204"/>
      <c r="LRH882" s="204"/>
      <c r="LRI882" s="204"/>
      <c r="LRJ882" s="204"/>
      <c r="LRK882" s="204"/>
      <c r="LRL882" s="204"/>
      <c r="LRM882" s="204"/>
      <c r="LRN882" s="204"/>
      <c r="LRO882" s="204"/>
      <c r="LRP882" s="204"/>
      <c r="LRQ882" s="204"/>
      <c r="LRR882" s="204"/>
      <c r="LRS882" s="204"/>
      <c r="LRT882" s="204"/>
      <c r="LRU882" s="204"/>
      <c r="LRV882" s="204"/>
      <c r="LRW882" s="204"/>
      <c r="LRX882" s="204"/>
      <c r="LRY882" s="204"/>
      <c r="LRZ882" s="204"/>
      <c r="LSA882" s="204"/>
      <c r="LSB882" s="204"/>
      <c r="LSC882" s="204"/>
      <c r="LSD882" s="204"/>
      <c r="LSE882" s="204"/>
      <c r="LSF882" s="204"/>
      <c r="LSG882" s="204"/>
      <c r="LSH882" s="204"/>
      <c r="LSI882" s="204"/>
      <c r="LSJ882" s="204"/>
      <c r="LSK882" s="204"/>
      <c r="LSL882" s="204"/>
      <c r="LSM882" s="204"/>
      <c r="LSN882" s="204"/>
      <c r="LSO882" s="204"/>
      <c r="LSP882" s="204"/>
      <c r="LSQ882" s="204"/>
      <c r="LSR882" s="204"/>
      <c r="LSS882" s="204"/>
      <c r="LST882" s="204"/>
      <c r="LSU882" s="204"/>
      <c r="LSV882" s="204"/>
      <c r="LSW882" s="204"/>
      <c r="LSX882" s="204"/>
      <c r="LSY882" s="204"/>
      <c r="LSZ882" s="204"/>
      <c r="LTA882" s="204"/>
      <c r="LTB882" s="204"/>
      <c r="LTC882" s="204"/>
      <c r="LTD882" s="204"/>
      <c r="LTE882" s="204"/>
      <c r="LTF882" s="204"/>
      <c r="LTG882" s="204"/>
      <c r="LTH882" s="204"/>
      <c r="LTI882" s="204"/>
      <c r="LTJ882" s="204"/>
      <c r="LTK882" s="204"/>
      <c r="LTL882" s="204"/>
      <c r="LTM882" s="204"/>
      <c r="LTN882" s="204"/>
      <c r="LTO882" s="204"/>
      <c r="LTP882" s="204"/>
      <c r="LTQ882" s="204"/>
      <c r="LTR882" s="204"/>
      <c r="LTS882" s="204"/>
      <c r="LTT882" s="204"/>
      <c r="LTU882" s="204"/>
      <c r="LTV882" s="204"/>
      <c r="LTW882" s="204"/>
      <c r="LTX882" s="204"/>
      <c r="LTY882" s="204"/>
      <c r="LTZ882" s="204"/>
      <c r="LUA882" s="204"/>
      <c r="LUB882" s="204"/>
      <c r="LUC882" s="204"/>
      <c r="LUD882" s="204"/>
      <c r="LUE882" s="204"/>
      <c r="LUF882" s="204"/>
      <c r="LUG882" s="204"/>
      <c r="LUH882" s="204"/>
      <c r="LUI882" s="204"/>
      <c r="LUJ882" s="204"/>
      <c r="LUK882" s="204"/>
      <c r="LUL882" s="204"/>
      <c r="LUM882" s="204"/>
      <c r="LUN882" s="204"/>
      <c r="LUO882" s="204"/>
      <c r="LUP882" s="204"/>
      <c r="LUQ882" s="204"/>
      <c r="LUR882" s="204"/>
      <c r="LUS882" s="204"/>
      <c r="LUT882" s="204"/>
      <c r="LUU882" s="204"/>
      <c r="LUV882" s="204"/>
      <c r="LUW882" s="204"/>
      <c r="LUX882" s="204"/>
      <c r="LUY882" s="204"/>
      <c r="LUZ882" s="204"/>
      <c r="LVA882" s="204"/>
      <c r="LVB882" s="204"/>
      <c r="LVC882" s="204"/>
      <c r="LVD882" s="204"/>
      <c r="LVE882" s="204"/>
      <c r="LVF882" s="204"/>
      <c r="LVG882" s="204"/>
      <c r="LVH882" s="204"/>
      <c r="LVI882" s="204"/>
      <c r="LVJ882" s="204"/>
      <c r="LVK882" s="204"/>
      <c r="LVL882" s="204"/>
      <c r="LVM882" s="204"/>
      <c r="LVN882" s="204"/>
      <c r="LVO882" s="204"/>
      <c r="LVP882" s="204"/>
      <c r="LVQ882" s="204"/>
      <c r="LVR882" s="204"/>
      <c r="LVS882" s="204"/>
      <c r="LVT882" s="204"/>
      <c r="LVU882" s="204"/>
      <c r="LVV882" s="204"/>
      <c r="LVW882" s="204"/>
      <c r="LVX882" s="204"/>
      <c r="LVY882" s="204"/>
      <c r="LVZ882" s="204"/>
      <c r="LWA882" s="204"/>
      <c r="LWB882" s="204"/>
      <c r="LWC882" s="204"/>
      <c r="LWD882" s="204"/>
      <c r="LWE882" s="204"/>
      <c r="LWF882" s="204"/>
      <c r="LWG882" s="204"/>
      <c r="LWH882" s="204"/>
      <c r="LWI882" s="204"/>
      <c r="LWJ882" s="204"/>
      <c r="LWK882" s="204"/>
      <c r="LWL882" s="204"/>
      <c r="LWM882" s="204"/>
      <c r="LWN882" s="204"/>
      <c r="LWO882" s="204"/>
      <c r="LWP882" s="204"/>
      <c r="LWQ882" s="204"/>
      <c r="LWR882" s="204"/>
      <c r="LWS882" s="204"/>
      <c r="LWT882" s="204"/>
      <c r="LWU882" s="204"/>
      <c r="LWV882" s="204"/>
      <c r="LWW882" s="204"/>
      <c r="LWX882" s="204"/>
      <c r="LWY882" s="204"/>
      <c r="LWZ882" s="204"/>
      <c r="LXA882" s="204"/>
      <c r="LXB882" s="204"/>
      <c r="LXC882" s="204"/>
      <c r="LXD882" s="204"/>
      <c r="LXE882" s="204"/>
      <c r="LXF882" s="204"/>
      <c r="LXG882" s="204"/>
      <c r="LXH882" s="204"/>
      <c r="LXI882" s="204"/>
      <c r="LXJ882" s="204"/>
      <c r="LXK882" s="204"/>
      <c r="LXL882" s="204"/>
      <c r="LXM882" s="204"/>
      <c r="LXN882" s="204"/>
      <c r="LXO882" s="204"/>
      <c r="LXP882" s="204"/>
      <c r="LXQ882" s="204"/>
      <c r="LXR882" s="204"/>
      <c r="LXS882" s="204"/>
      <c r="LXT882" s="204"/>
      <c r="LXU882" s="204"/>
      <c r="LXV882" s="204"/>
      <c r="LXW882" s="204"/>
      <c r="LXX882" s="204"/>
      <c r="LXY882" s="204"/>
      <c r="LXZ882" s="204"/>
      <c r="LYA882" s="204"/>
      <c r="LYB882" s="204"/>
      <c r="LYC882" s="204"/>
      <c r="LYD882" s="204"/>
      <c r="LYE882" s="204"/>
      <c r="LYF882" s="204"/>
      <c r="LYG882" s="204"/>
      <c r="LYH882" s="204"/>
      <c r="LYI882" s="204"/>
      <c r="LYJ882" s="204"/>
      <c r="LYK882" s="204"/>
      <c r="LYL882" s="204"/>
      <c r="LYM882" s="204"/>
      <c r="LYN882" s="204"/>
      <c r="LYO882" s="204"/>
      <c r="LYP882" s="204"/>
      <c r="LYQ882" s="204"/>
      <c r="LYR882" s="204"/>
      <c r="LYS882" s="204"/>
      <c r="LYT882" s="204"/>
      <c r="LYU882" s="204"/>
      <c r="LYV882" s="204"/>
      <c r="LYW882" s="204"/>
      <c r="LYX882" s="204"/>
      <c r="LYY882" s="204"/>
      <c r="LYZ882" s="204"/>
      <c r="LZA882" s="204"/>
      <c r="LZB882" s="204"/>
      <c r="LZC882" s="204"/>
      <c r="LZD882" s="204"/>
      <c r="LZE882" s="204"/>
      <c r="LZF882" s="204"/>
      <c r="LZG882" s="204"/>
      <c r="LZH882" s="204"/>
      <c r="LZI882" s="204"/>
      <c r="LZJ882" s="204"/>
      <c r="LZK882" s="204"/>
      <c r="LZL882" s="204"/>
      <c r="LZM882" s="204"/>
      <c r="LZN882" s="204"/>
      <c r="LZO882" s="204"/>
      <c r="LZP882" s="204"/>
      <c r="LZQ882" s="204"/>
      <c r="LZR882" s="204"/>
      <c r="LZS882" s="204"/>
      <c r="LZT882" s="204"/>
      <c r="LZU882" s="204"/>
      <c r="LZV882" s="204"/>
      <c r="LZW882" s="204"/>
      <c r="LZX882" s="204"/>
      <c r="LZY882" s="204"/>
      <c r="LZZ882" s="204"/>
      <c r="MAA882" s="204"/>
      <c r="MAB882" s="204"/>
      <c r="MAC882" s="204"/>
      <c r="MAD882" s="204"/>
      <c r="MAE882" s="204"/>
      <c r="MAF882" s="204"/>
      <c r="MAG882" s="204"/>
      <c r="MAH882" s="204"/>
      <c r="MAI882" s="204"/>
      <c r="MAJ882" s="204"/>
      <c r="MAK882" s="204"/>
      <c r="MAL882" s="204"/>
      <c r="MAM882" s="204"/>
      <c r="MAN882" s="204"/>
      <c r="MAO882" s="204"/>
      <c r="MAP882" s="204"/>
      <c r="MAQ882" s="204"/>
      <c r="MAR882" s="204"/>
      <c r="MAS882" s="204"/>
      <c r="MAT882" s="204"/>
      <c r="MAU882" s="204"/>
      <c r="MAV882" s="204"/>
      <c r="MAW882" s="204"/>
      <c r="MAX882" s="204"/>
      <c r="MAY882" s="204"/>
      <c r="MAZ882" s="204"/>
      <c r="MBA882" s="204"/>
      <c r="MBB882" s="204"/>
      <c r="MBC882" s="204"/>
      <c r="MBD882" s="204"/>
      <c r="MBE882" s="204"/>
      <c r="MBF882" s="204"/>
      <c r="MBG882" s="204"/>
      <c r="MBH882" s="204"/>
      <c r="MBI882" s="204"/>
      <c r="MBJ882" s="204"/>
      <c r="MBK882" s="204"/>
      <c r="MBL882" s="204"/>
      <c r="MBM882" s="204"/>
      <c r="MBN882" s="204"/>
      <c r="MBO882" s="204"/>
      <c r="MBP882" s="204"/>
      <c r="MBQ882" s="204"/>
      <c r="MBR882" s="204"/>
      <c r="MBS882" s="204"/>
      <c r="MBT882" s="204"/>
      <c r="MBU882" s="204"/>
      <c r="MBV882" s="204"/>
      <c r="MBW882" s="204"/>
      <c r="MBX882" s="204"/>
      <c r="MBY882" s="204"/>
      <c r="MBZ882" s="204"/>
      <c r="MCA882" s="204"/>
      <c r="MCB882" s="204"/>
      <c r="MCC882" s="204"/>
      <c r="MCD882" s="204"/>
      <c r="MCE882" s="204"/>
      <c r="MCF882" s="204"/>
      <c r="MCG882" s="204"/>
      <c r="MCH882" s="204"/>
      <c r="MCI882" s="204"/>
      <c r="MCJ882" s="204"/>
      <c r="MCK882" s="204"/>
      <c r="MCL882" s="204"/>
      <c r="MCM882" s="204"/>
      <c r="MCN882" s="204"/>
      <c r="MCO882" s="204"/>
      <c r="MCP882" s="204"/>
      <c r="MCQ882" s="204"/>
      <c r="MCR882" s="204"/>
      <c r="MCS882" s="204"/>
      <c r="MCT882" s="204"/>
      <c r="MCU882" s="204"/>
      <c r="MCV882" s="204"/>
      <c r="MCW882" s="204"/>
      <c r="MCX882" s="204"/>
      <c r="MCY882" s="204"/>
      <c r="MCZ882" s="204"/>
      <c r="MDA882" s="204"/>
      <c r="MDB882" s="204"/>
      <c r="MDC882" s="204"/>
      <c r="MDD882" s="204"/>
      <c r="MDE882" s="204"/>
      <c r="MDF882" s="204"/>
      <c r="MDG882" s="204"/>
      <c r="MDH882" s="204"/>
      <c r="MDI882" s="204"/>
      <c r="MDJ882" s="204"/>
      <c r="MDK882" s="204"/>
      <c r="MDL882" s="204"/>
      <c r="MDM882" s="204"/>
      <c r="MDN882" s="204"/>
      <c r="MDO882" s="204"/>
      <c r="MDP882" s="204"/>
      <c r="MDQ882" s="204"/>
      <c r="MDR882" s="204"/>
      <c r="MDS882" s="204"/>
      <c r="MDT882" s="204"/>
      <c r="MDU882" s="204"/>
      <c r="MDV882" s="204"/>
      <c r="MDW882" s="204"/>
      <c r="MDX882" s="204"/>
      <c r="MDY882" s="204"/>
      <c r="MDZ882" s="204"/>
      <c r="MEA882" s="204"/>
      <c r="MEB882" s="204"/>
      <c r="MEC882" s="204"/>
      <c r="MED882" s="204"/>
      <c r="MEE882" s="204"/>
      <c r="MEF882" s="204"/>
      <c r="MEG882" s="204"/>
      <c r="MEH882" s="204"/>
      <c r="MEI882" s="204"/>
      <c r="MEJ882" s="204"/>
      <c r="MEK882" s="204"/>
      <c r="MEL882" s="204"/>
      <c r="MEM882" s="204"/>
      <c r="MEN882" s="204"/>
      <c r="MEO882" s="204"/>
      <c r="MEP882" s="204"/>
      <c r="MEQ882" s="204"/>
      <c r="MER882" s="204"/>
      <c r="MES882" s="204"/>
      <c r="MET882" s="204"/>
      <c r="MEU882" s="204"/>
      <c r="MEV882" s="204"/>
      <c r="MEW882" s="204"/>
      <c r="MEX882" s="204"/>
      <c r="MEY882" s="204"/>
      <c r="MEZ882" s="204"/>
      <c r="MFA882" s="204"/>
      <c r="MFB882" s="204"/>
      <c r="MFC882" s="204"/>
      <c r="MFD882" s="204"/>
      <c r="MFE882" s="204"/>
      <c r="MFF882" s="204"/>
      <c r="MFG882" s="204"/>
      <c r="MFH882" s="204"/>
      <c r="MFI882" s="204"/>
      <c r="MFJ882" s="204"/>
      <c r="MFK882" s="204"/>
      <c r="MFL882" s="204"/>
      <c r="MFM882" s="204"/>
      <c r="MFN882" s="204"/>
      <c r="MFO882" s="204"/>
      <c r="MFP882" s="204"/>
      <c r="MFQ882" s="204"/>
      <c r="MFR882" s="204"/>
      <c r="MFS882" s="204"/>
      <c r="MFT882" s="204"/>
      <c r="MFU882" s="204"/>
      <c r="MFV882" s="204"/>
      <c r="MFW882" s="204"/>
      <c r="MFX882" s="204"/>
      <c r="MFY882" s="204"/>
      <c r="MFZ882" s="204"/>
      <c r="MGA882" s="204"/>
      <c r="MGB882" s="204"/>
      <c r="MGC882" s="204"/>
      <c r="MGD882" s="204"/>
      <c r="MGE882" s="204"/>
      <c r="MGF882" s="204"/>
      <c r="MGG882" s="204"/>
      <c r="MGH882" s="204"/>
      <c r="MGI882" s="204"/>
      <c r="MGJ882" s="204"/>
      <c r="MGK882" s="204"/>
      <c r="MGL882" s="204"/>
      <c r="MGM882" s="204"/>
      <c r="MGN882" s="204"/>
      <c r="MGO882" s="204"/>
      <c r="MGP882" s="204"/>
      <c r="MGQ882" s="204"/>
      <c r="MGR882" s="204"/>
      <c r="MGS882" s="204"/>
      <c r="MGT882" s="204"/>
      <c r="MGU882" s="204"/>
      <c r="MGV882" s="204"/>
      <c r="MGW882" s="204"/>
      <c r="MGX882" s="204"/>
      <c r="MGY882" s="204"/>
      <c r="MGZ882" s="204"/>
      <c r="MHA882" s="204"/>
      <c r="MHB882" s="204"/>
      <c r="MHC882" s="204"/>
      <c r="MHD882" s="204"/>
      <c r="MHE882" s="204"/>
      <c r="MHF882" s="204"/>
      <c r="MHG882" s="204"/>
      <c r="MHH882" s="204"/>
      <c r="MHI882" s="204"/>
      <c r="MHJ882" s="204"/>
      <c r="MHK882" s="204"/>
      <c r="MHL882" s="204"/>
      <c r="MHM882" s="204"/>
      <c r="MHN882" s="204"/>
      <c r="MHO882" s="204"/>
      <c r="MHP882" s="204"/>
      <c r="MHQ882" s="204"/>
      <c r="MHR882" s="204"/>
      <c r="MHS882" s="204"/>
      <c r="MHT882" s="204"/>
      <c r="MHU882" s="204"/>
      <c r="MHV882" s="204"/>
      <c r="MHW882" s="204"/>
      <c r="MHX882" s="204"/>
      <c r="MHY882" s="204"/>
      <c r="MHZ882" s="204"/>
      <c r="MIA882" s="204"/>
      <c r="MIB882" s="204"/>
      <c r="MIC882" s="204"/>
      <c r="MID882" s="204"/>
      <c r="MIE882" s="204"/>
      <c r="MIF882" s="204"/>
      <c r="MIG882" s="204"/>
      <c r="MIH882" s="204"/>
      <c r="MII882" s="204"/>
      <c r="MIJ882" s="204"/>
      <c r="MIK882" s="204"/>
      <c r="MIL882" s="204"/>
      <c r="MIM882" s="204"/>
      <c r="MIN882" s="204"/>
      <c r="MIO882" s="204"/>
      <c r="MIP882" s="204"/>
      <c r="MIQ882" s="204"/>
      <c r="MIR882" s="204"/>
      <c r="MIS882" s="204"/>
      <c r="MIT882" s="204"/>
      <c r="MIU882" s="204"/>
      <c r="MIV882" s="204"/>
      <c r="MIW882" s="204"/>
      <c r="MIX882" s="204"/>
      <c r="MIY882" s="204"/>
      <c r="MIZ882" s="204"/>
      <c r="MJA882" s="204"/>
      <c r="MJB882" s="204"/>
      <c r="MJC882" s="204"/>
      <c r="MJD882" s="204"/>
      <c r="MJE882" s="204"/>
      <c r="MJF882" s="204"/>
      <c r="MJG882" s="204"/>
      <c r="MJH882" s="204"/>
      <c r="MJI882" s="204"/>
      <c r="MJJ882" s="204"/>
      <c r="MJK882" s="204"/>
      <c r="MJL882" s="204"/>
      <c r="MJM882" s="204"/>
      <c r="MJN882" s="204"/>
      <c r="MJO882" s="204"/>
      <c r="MJP882" s="204"/>
      <c r="MJQ882" s="204"/>
      <c r="MJR882" s="204"/>
      <c r="MJS882" s="204"/>
      <c r="MJT882" s="204"/>
      <c r="MJU882" s="204"/>
      <c r="MJV882" s="204"/>
      <c r="MJW882" s="204"/>
      <c r="MJX882" s="204"/>
      <c r="MJY882" s="204"/>
      <c r="MJZ882" s="204"/>
      <c r="MKA882" s="204"/>
      <c r="MKB882" s="204"/>
      <c r="MKC882" s="204"/>
      <c r="MKD882" s="204"/>
      <c r="MKE882" s="204"/>
      <c r="MKF882" s="204"/>
      <c r="MKG882" s="204"/>
      <c r="MKH882" s="204"/>
      <c r="MKI882" s="204"/>
      <c r="MKJ882" s="204"/>
      <c r="MKK882" s="204"/>
      <c r="MKL882" s="204"/>
      <c r="MKM882" s="204"/>
      <c r="MKN882" s="204"/>
      <c r="MKO882" s="204"/>
      <c r="MKP882" s="204"/>
      <c r="MKQ882" s="204"/>
      <c r="MKR882" s="204"/>
      <c r="MKS882" s="204"/>
      <c r="MKT882" s="204"/>
      <c r="MKU882" s="204"/>
      <c r="MKV882" s="204"/>
      <c r="MKW882" s="204"/>
      <c r="MKX882" s="204"/>
      <c r="MKY882" s="204"/>
      <c r="MKZ882" s="204"/>
      <c r="MLA882" s="204"/>
      <c r="MLB882" s="204"/>
      <c r="MLC882" s="204"/>
      <c r="MLD882" s="204"/>
      <c r="MLE882" s="204"/>
      <c r="MLF882" s="204"/>
      <c r="MLG882" s="204"/>
      <c r="MLH882" s="204"/>
      <c r="MLI882" s="204"/>
      <c r="MLJ882" s="204"/>
      <c r="MLK882" s="204"/>
      <c r="MLL882" s="204"/>
      <c r="MLM882" s="204"/>
      <c r="MLN882" s="204"/>
      <c r="MLO882" s="204"/>
      <c r="MLP882" s="204"/>
      <c r="MLQ882" s="204"/>
      <c r="MLR882" s="204"/>
      <c r="MLS882" s="204"/>
      <c r="MLT882" s="204"/>
      <c r="MLU882" s="204"/>
      <c r="MLV882" s="204"/>
      <c r="MLW882" s="204"/>
      <c r="MLX882" s="204"/>
      <c r="MLY882" s="204"/>
      <c r="MLZ882" s="204"/>
      <c r="MMA882" s="204"/>
      <c r="MMB882" s="204"/>
      <c r="MMC882" s="204"/>
      <c r="MMD882" s="204"/>
      <c r="MME882" s="204"/>
      <c r="MMF882" s="204"/>
      <c r="MMG882" s="204"/>
      <c r="MMH882" s="204"/>
      <c r="MMI882" s="204"/>
      <c r="MMJ882" s="204"/>
      <c r="MMK882" s="204"/>
      <c r="MML882" s="204"/>
      <c r="MMM882" s="204"/>
      <c r="MMN882" s="204"/>
      <c r="MMO882" s="204"/>
      <c r="MMP882" s="204"/>
      <c r="MMQ882" s="204"/>
      <c r="MMR882" s="204"/>
      <c r="MMS882" s="204"/>
      <c r="MMT882" s="204"/>
      <c r="MMU882" s="204"/>
      <c r="MMV882" s="204"/>
      <c r="MMW882" s="204"/>
      <c r="MMX882" s="204"/>
      <c r="MMY882" s="204"/>
      <c r="MMZ882" s="204"/>
      <c r="MNA882" s="204"/>
      <c r="MNB882" s="204"/>
      <c r="MNC882" s="204"/>
      <c r="MND882" s="204"/>
      <c r="MNE882" s="204"/>
      <c r="MNF882" s="204"/>
      <c r="MNG882" s="204"/>
      <c r="MNH882" s="204"/>
      <c r="MNI882" s="204"/>
      <c r="MNJ882" s="204"/>
      <c r="MNK882" s="204"/>
      <c r="MNL882" s="204"/>
      <c r="MNM882" s="204"/>
      <c r="MNN882" s="204"/>
      <c r="MNO882" s="204"/>
      <c r="MNP882" s="204"/>
      <c r="MNQ882" s="204"/>
      <c r="MNR882" s="204"/>
      <c r="MNS882" s="204"/>
      <c r="MNT882" s="204"/>
      <c r="MNU882" s="204"/>
      <c r="MNV882" s="204"/>
      <c r="MNW882" s="204"/>
      <c r="MNX882" s="204"/>
      <c r="MNY882" s="204"/>
      <c r="MNZ882" s="204"/>
      <c r="MOA882" s="204"/>
      <c r="MOB882" s="204"/>
      <c r="MOC882" s="204"/>
      <c r="MOD882" s="204"/>
      <c r="MOE882" s="204"/>
      <c r="MOF882" s="204"/>
      <c r="MOG882" s="204"/>
      <c r="MOH882" s="204"/>
      <c r="MOI882" s="204"/>
      <c r="MOJ882" s="204"/>
      <c r="MOK882" s="204"/>
      <c r="MOL882" s="204"/>
      <c r="MOM882" s="204"/>
      <c r="MON882" s="204"/>
      <c r="MOO882" s="204"/>
      <c r="MOP882" s="204"/>
      <c r="MOQ882" s="204"/>
      <c r="MOR882" s="204"/>
      <c r="MOS882" s="204"/>
      <c r="MOT882" s="204"/>
      <c r="MOU882" s="204"/>
      <c r="MOV882" s="204"/>
      <c r="MOW882" s="204"/>
      <c r="MOX882" s="204"/>
      <c r="MOY882" s="204"/>
      <c r="MOZ882" s="204"/>
      <c r="MPA882" s="204"/>
      <c r="MPB882" s="204"/>
      <c r="MPC882" s="204"/>
      <c r="MPD882" s="204"/>
      <c r="MPE882" s="204"/>
      <c r="MPF882" s="204"/>
      <c r="MPG882" s="204"/>
      <c r="MPH882" s="204"/>
      <c r="MPI882" s="204"/>
      <c r="MPJ882" s="204"/>
      <c r="MPK882" s="204"/>
      <c r="MPL882" s="204"/>
      <c r="MPM882" s="204"/>
      <c r="MPN882" s="204"/>
      <c r="MPO882" s="204"/>
      <c r="MPP882" s="204"/>
      <c r="MPQ882" s="204"/>
      <c r="MPR882" s="204"/>
      <c r="MPS882" s="204"/>
      <c r="MPT882" s="204"/>
      <c r="MPU882" s="204"/>
      <c r="MPV882" s="204"/>
      <c r="MPW882" s="204"/>
      <c r="MPX882" s="204"/>
      <c r="MPY882" s="204"/>
      <c r="MPZ882" s="204"/>
      <c r="MQA882" s="204"/>
      <c r="MQB882" s="204"/>
      <c r="MQC882" s="204"/>
      <c r="MQD882" s="204"/>
      <c r="MQE882" s="204"/>
      <c r="MQF882" s="204"/>
      <c r="MQG882" s="204"/>
      <c r="MQH882" s="204"/>
      <c r="MQI882" s="204"/>
      <c r="MQJ882" s="204"/>
      <c r="MQK882" s="204"/>
      <c r="MQL882" s="204"/>
      <c r="MQM882" s="204"/>
      <c r="MQN882" s="204"/>
      <c r="MQO882" s="204"/>
      <c r="MQP882" s="204"/>
      <c r="MQQ882" s="204"/>
      <c r="MQR882" s="204"/>
      <c r="MQS882" s="204"/>
      <c r="MQT882" s="204"/>
      <c r="MQU882" s="204"/>
      <c r="MQV882" s="204"/>
      <c r="MQW882" s="204"/>
      <c r="MQX882" s="204"/>
      <c r="MQY882" s="204"/>
      <c r="MQZ882" s="204"/>
      <c r="MRA882" s="204"/>
      <c r="MRB882" s="204"/>
      <c r="MRC882" s="204"/>
      <c r="MRD882" s="204"/>
      <c r="MRE882" s="204"/>
      <c r="MRF882" s="204"/>
      <c r="MRG882" s="204"/>
      <c r="MRH882" s="204"/>
      <c r="MRI882" s="204"/>
      <c r="MRJ882" s="204"/>
      <c r="MRK882" s="204"/>
      <c r="MRL882" s="204"/>
      <c r="MRM882" s="204"/>
      <c r="MRN882" s="204"/>
      <c r="MRO882" s="204"/>
      <c r="MRP882" s="204"/>
      <c r="MRQ882" s="204"/>
      <c r="MRR882" s="204"/>
      <c r="MRS882" s="204"/>
      <c r="MRT882" s="204"/>
      <c r="MRU882" s="204"/>
      <c r="MRV882" s="204"/>
      <c r="MRW882" s="204"/>
      <c r="MRX882" s="204"/>
      <c r="MRY882" s="204"/>
      <c r="MRZ882" s="204"/>
      <c r="MSA882" s="204"/>
      <c r="MSB882" s="204"/>
      <c r="MSC882" s="204"/>
      <c r="MSD882" s="204"/>
      <c r="MSE882" s="204"/>
      <c r="MSF882" s="204"/>
      <c r="MSG882" s="204"/>
      <c r="MSH882" s="204"/>
      <c r="MSI882" s="204"/>
      <c r="MSJ882" s="204"/>
      <c r="MSK882" s="204"/>
      <c r="MSL882" s="204"/>
      <c r="MSM882" s="204"/>
      <c r="MSN882" s="204"/>
      <c r="MSO882" s="204"/>
      <c r="MSP882" s="204"/>
      <c r="MSQ882" s="204"/>
      <c r="MSR882" s="204"/>
      <c r="MSS882" s="204"/>
      <c r="MST882" s="204"/>
      <c r="MSU882" s="204"/>
      <c r="MSV882" s="204"/>
      <c r="MSW882" s="204"/>
      <c r="MSX882" s="204"/>
      <c r="MSY882" s="204"/>
      <c r="MSZ882" s="204"/>
      <c r="MTA882" s="204"/>
      <c r="MTB882" s="204"/>
      <c r="MTC882" s="204"/>
      <c r="MTD882" s="204"/>
      <c r="MTE882" s="204"/>
      <c r="MTF882" s="204"/>
      <c r="MTG882" s="204"/>
      <c r="MTH882" s="204"/>
      <c r="MTI882" s="204"/>
      <c r="MTJ882" s="204"/>
      <c r="MTK882" s="204"/>
      <c r="MTL882" s="204"/>
      <c r="MTM882" s="204"/>
      <c r="MTN882" s="204"/>
      <c r="MTO882" s="204"/>
      <c r="MTP882" s="204"/>
      <c r="MTQ882" s="204"/>
      <c r="MTR882" s="204"/>
      <c r="MTS882" s="204"/>
      <c r="MTT882" s="204"/>
      <c r="MTU882" s="204"/>
      <c r="MTV882" s="204"/>
      <c r="MTW882" s="204"/>
      <c r="MTX882" s="204"/>
      <c r="MTY882" s="204"/>
      <c r="MTZ882" s="204"/>
      <c r="MUA882" s="204"/>
      <c r="MUB882" s="204"/>
      <c r="MUC882" s="204"/>
      <c r="MUD882" s="204"/>
      <c r="MUE882" s="204"/>
      <c r="MUF882" s="204"/>
      <c r="MUG882" s="204"/>
      <c r="MUH882" s="204"/>
      <c r="MUI882" s="204"/>
      <c r="MUJ882" s="204"/>
      <c r="MUK882" s="204"/>
      <c r="MUL882" s="204"/>
      <c r="MUM882" s="204"/>
      <c r="MUN882" s="204"/>
      <c r="MUO882" s="204"/>
      <c r="MUP882" s="204"/>
      <c r="MUQ882" s="204"/>
      <c r="MUR882" s="204"/>
      <c r="MUS882" s="204"/>
      <c r="MUT882" s="204"/>
      <c r="MUU882" s="204"/>
      <c r="MUV882" s="204"/>
      <c r="MUW882" s="204"/>
      <c r="MUX882" s="204"/>
      <c r="MUY882" s="204"/>
      <c r="MUZ882" s="204"/>
      <c r="MVA882" s="204"/>
      <c r="MVB882" s="204"/>
      <c r="MVC882" s="204"/>
      <c r="MVD882" s="204"/>
      <c r="MVE882" s="204"/>
      <c r="MVF882" s="204"/>
      <c r="MVG882" s="204"/>
      <c r="MVH882" s="204"/>
      <c r="MVI882" s="204"/>
      <c r="MVJ882" s="204"/>
      <c r="MVK882" s="204"/>
      <c r="MVL882" s="204"/>
      <c r="MVM882" s="204"/>
      <c r="MVN882" s="204"/>
      <c r="MVO882" s="204"/>
      <c r="MVP882" s="204"/>
      <c r="MVQ882" s="204"/>
      <c r="MVR882" s="204"/>
      <c r="MVS882" s="204"/>
      <c r="MVT882" s="204"/>
      <c r="MVU882" s="204"/>
      <c r="MVV882" s="204"/>
      <c r="MVW882" s="204"/>
      <c r="MVX882" s="204"/>
      <c r="MVY882" s="204"/>
      <c r="MVZ882" s="204"/>
      <c r="MWA882" s="204"/>
      <c r="MWB882" s="204"/>
      <c r="MWC882" s="204"/>
      <c r="MWD882" s="204"/>
      <c r="MWE882" s="204"/>
      <c r="MWF882" s="204"/>
      <c r="MWG882" s="204"/>
      <c r="MWH882" s="204"/>
      <c r="MWI882" s="204"/>
      <c r="MWJ882" s="204"/>
      <c r="MWK882" s="204"/>
      <c r="MWL882" s="204"/>
      <c r="MWM882" s="204"/>
      <c r="MWN882" s="204"/>
      <c r="MWO882" s="204"/>
      <c r="MWP882" s="204"/>
      <c r="MWQ882" s="204"/>
      <c r="MWR882" s="204"/>
      <c r="MWS882" s="204"/>
      <c r="MWT882" s="204"/>
      <c r="MWU882" s="204"/>
      <c r="MWV882" s="204"/>
      <c r="MWW882" s="204"/>
      <c r="MWX882" s="204"/>
      <c r="MWY882" s="204"/>
      <c r="MWZ882" s="204"/>
      <c r="MXA882" s="204"/>
      <c r="MXB882" s="204"/>
      <c r="MXC882" s="204"/>
      <c r="MXD882" s="204"/>
      <c r="MXE882" s="204"/>
      <c r="MXF882" s="204"/>
      <c r="MXG882" s="204"/>
      <c r="MXH882" s="204"/>
      <c r="MXI882" s="204"/>
      <c r="MXJ882" s="204"/>
      <c r="MXK882" s="204"/>
      <c r="MXL882" s="204"/>
      <c r="MXM882" s="204"/>
      <c r="MXN882" s="204"/>
      <c r="MXO882" s="204"/>
      <c r="MXP882" s="204"/>
      <c r="MXQ882" s="204"/>
      <c r="MXR882" s="204"/>
      <c r="MXS882" s="204"/>
      <c r="MXT882" s="204"/>
      <c r="MXU882" s="204"/>
      <c r="MXV882" s="204"/>
      <c r="MXW882" s="204"/>
      <c r="MXX882" s="204"/>
      <c r="MXY882" s="204"/>
      <c r="MXZ882" s="204"/>
      <c r="MYA882" s="204"/>
      <c r="MYB882" s="204"/>
      <c r="MYC882" s="204"/>
      <c r="MYD882" s="204"/>
      <c r="MYE882" s="204"/>
      <c r="MYF882" s="204"/>
      <c r="MYG882" s="204"/>
      <c r="MYH882" s="204"/>
      <c r="MYI882" s="204"/>
      <c r="MYJ882" s="204"/>
      <c r="MYK882" s="204"/>
      <c r="MYL882" s="204"/>
      <c r="MYM882" s="204"/>
      <c r="MYN882" s="204"/>
      <c r="MYO882" s="204"/>
      <c r="MYP882" s="204"/>
      <c r="MYQ882" s="204"/>
      <c r="MYR882" s="204"/>
      <c r="MYS882" s="204"/>
      <c r="MYT882" s="204"/>
      <c r="MYU882" s="204"/>
      <c r="MYV882" s="204"/>
      <c r="MYW882" s="204"/>
      <c r="MYX882" s="204"/>
      <c r="MYY882" s="204"/>
      <c r="MYZ882" s="204"/>
      <c r="MZA882" s="204"/>
      <c r="MZB882" s="204"/>
      <c r="MZC882" s="204"/>
      <c r="MZD882" s="204"/>
      <c r="MZE882" s="204"/>
      <c r="MZF882" s="204"/>
      <c r="MZG882" s="204"/>
      <c r="MZH882" s="204"/>
      <c r="MZI882" s="204"/>
      <c r="MZJ882" s="204"/>
      <c r="MZK882" s="204"/>
      <c r="MZL882" s="204"/>
      <c r="MZM882" s="204"/>
      <c r="MZN882" s="204"/>
      <c r="MZO882" s="204"/>
      <c r="MZP882" s="204"/>
      <c r="MZQ882" s="204"/>
      <c r="MZR882" s="204"/>
      <c r="MZS882" s="204"/>
      <c r="MZT882" s="204"/>
      <c r="MZU882" s="204"/>
      <c r="MZV882" s="204"/>
      <c r="MZW882" s="204"/>
      <c r="MZX882" s="204"/>
      <c r="MZY882" s="204"/>
      <c r="MZZ882" s="204"/>
      <c r="NAA882" s="204"/>
      <c r="NAB882" s="204"/>
      <c r="NAC882" s="204"/>
      <c r="NAD882" s="204"/>
      <c r="NAE882" s="204"/>
      <c r="NAF882" s="204"/>
      <c r="NAG882" s="204"/>
      <c r="NAH882" s="204"/>
      <c r="NAI882" s="204"/>
      <c r="NAJ882" s="204"/>
      <c r="NAK882" s="204"/>
      <c r="NAL882" s="204"/>
      <c r="NAM882" s="204"/>
      <c r="NAN882" s="204"/>
      <c r="NAO882" s="204"/>
      <c r="NAP882" s="204"/>
      <c r="NAQ882" s="204"/>
      <c r="NAR882" s="204"/>
      <c r="NAS882" s="204"/>
      <c r="NAT882" s="204"/>
      <c r="NAU882" s="204"/>
      <c r="NAV882" s="204"/>
      <c r="NAW882" s="204"/>
      <c r="NAX882" s="204"/>
      <c r="NAY882" s="204"/>
      <c r="NAZ882" s="204"/>
      <c r="NBA882" s="204"/>
      <c r="NBB882" s="204"/>
      <c r="NBC882" s="204"/>
      <c r="NBD882" s="204"/>
      <c r="NBE882" s="204"/>
      <c r="NBF882" s="204"/>
      <c r="NBG882" s="204"/>
      <c r="NBH882" s="204"/>
      <c r="NBI882" s="204"/>
      <c r="NBJ882" s="204"/>
      <c r="NBK882" s="204"/>
      <c r="NBL882" s="204"/>
      <c r="NBM882" s="204"/>
      <c r="NBN882" s="204"/>
      <c r="NBO882" s="204"/>
      <c r="NBP882" s="204"/>
      <c r="NBQ882" s="204"/>
      <c r="NBR882" s="204"/>
      <c r="NBS882" s="204"/>
      <c r="NBT882" s="204"/>
      <c r="NBU882" s="204"/>
      <c r="NBV882" s="204"/>
      <c r="NBW882" s="204"/>
      <c r="NBX882" s="204"/>
      <c r="NBY882" s="204"/>
      <c r="NBZ882" s="204"/>
      <c r="NCA882" s="204"/>
      <c r="NCB882" s="204"/>
      <c r="NCC882" s="204"/>
      <c r="NCD882" s="204"/>
      <c r="NCE882" s="204"/>
      <c r="NCF882" s="204"/>
      <c r="NCG882" s="204"/>
      <c r="NCH882" s="204"/>
      <c r="NCI882" s="204"/>
      <c r="NCJ882" s="204"/>
      <c r="NCK882" s="204"/>
      <c r="NCL882" s="204"/>
      <c r="NCM882" s="204"/>
      <c r="NCN882" s="204"/>
      <c r="NCO882" s="204"/>
      <c r="NCP882" s="204"/>
      <c r="NCQ882" s="204"/>
      <c r="NCR882" s="204"/>
      <c r="NCS882" s="204"/>
      <c r="NCT882" s="204"/>
      <c r="NCU882" s="204"/>
      <c r="NCV882" s="204"/>
      <c r="NCW882" s="204"/>
      <c r="NCX882" s="204"/>
      <c r="NCY882" s="204"/>
      <c r="NCZ882" s="204"/>
      <c r="NDA882" s="204"/>
      <c r="NDB882" s="204"/>
      <c r="NDC882" s="204"/>
      <c r="NDD882" s="204"/>
      <c r="NDE882" s="204"/>
      <c r="NDF882" s="204"/>
      <c r="NDG882" s="204"/>
      <c r="NDH882" s="204"/>
      <c r="NDI882" s="204"/>
      <c r="NDJ882" s="204"/>
      <c r="NDK882" s="204"/>
      <c r="NDL882" s="204"/>
      <c r="NDM882" s="204"/>
      <c r="NDN882" s="204"/>
      <c r="NDO882" s="204"/>
      <c r="NDP882" s="204"/>
      <c r="NDQ882" s="204"/>
      <c r="NDR882" s="204"/>
      <c r="NDS882" s="204"/>
      <c r="NDT882" s="204"/>
      <c r="NDU882" s="204"/>
      <c r="NDV882" s="204"/>
      <c r="NDW882" s="204"/>
      <c r="NDX882" s="204"/>
      <c r="NDY882" s="204"/>
      <c r="NDZ882" s="204"/>
      <c r="NEA882" s="204"/>
      <c r="NEB882" s="204"/>
      <c r="NEC882" s="204"/>
      <c r="NED882" s="204"/>
      <c r="NEE882" s="204"/>
      <c r="NEF882" s="204"/>
      <c r="NEG882" s="204"/>
      <c r="NEH882" s="204"/>
      <c r="NEI882" s="204"/>
      <c r="NEJ882" s="204"/>
      <c r="NEK882" s="204"/>
      <c r="NEL882" s="204"/>
      <c r="NEM882" s="204"/>
      <c r="NEN882" s="204"/>
      <c r="NEO882" s="204"/>
      <c r="NEP882" s="204"/>
      <c r="NEQ882" s="204"/>
      <c r="NER882" s="204"/>
      <c r="NES882" s="204"/>
      <c r="NET882" s="204"/>
      <c r="NEU882" s="204"/>
      <c r="NEV882" s="204"/>
      <c r="NEW882" s="204"/>
      <c r="NEX882" s="204"/>
      <c r="NEY882" s="204"/>
      <c r="NEZ882" s="204"/>
      <c r="NFA882" s="204"/>
      <c r="NFB882" s="204"/>
      <c r="NFC882" s="204"/>
      <c r="NFD882" s="204"/>
      <c r="NFE882" s="204"/>
      <c r="NFF882" s="204"/>
      <c r="NFG882" s="204"/>
      <c r="NFH882" s="204"/>
      <c r="NFI882" s="204"/>
      <c r="NFJ882" s="204"/>
      <c r="NFK882" s="204"/>
      <c r="NFL882" s="204"/>
      <c r="NFM882" s="204"/>
      <c r="NFN882" s="204"/>
      <c r="NFO882" s="204"/>
      <c r="NFP882" s="204"/>
      <c r="NFQ882" s="204"/>
      <c r="NFR882" s="204"/>
      <c r="NFS882" s="204"/>
      <c r="NFT882" s="204"/>
      <c r="NFU882" s="204"/>
      <c r="NFV882" s="204"/>
      <c r="NFW882" s="204"/>
      <c r="NFX882" s="204"/>
      <c r="NFY882" s="204"/>
      <c r="NFZ882" s="204"/>
      <c r="NGA882" s="204"/>
      <c r="NGB882" s="204"/>
      <c r="NGC882" s="204"/>
      <c r="NGD882" s="204"/>
      <c r="NGE882" s="204"/>
      <c r="NGF882" s="204"/>
      <c r="NGG882" s="204"/>
      <c r="NGH882" s="204"/>
      <c r="NGI882" s="204"/>
      <c r="NGJ882" s="204"/>
      <c r="NGK882" s="204"/>
      <c r="NGL882" s="204"/>
      <c r="NGM882" s="204"/>
      <c r="NGN882" s="204"/>
      <c r="NGO882" s="204"/>
      <c r="NGP882" s="204"/>
      <c r="NGQ882" s="204"/>
      <c r="NGR882" s="204"/>
      <c r="NGS882" s="204"/>
      <c r="NGT882" s="204"/>
      <c r="NGU882" s="204"/>
      <c r="NGV882" s="204"/>
      <c r="NGW882" s="204"/>
      <c r="NGX882" s="204"/>
      <c r="NGY882" s="204"/>
      <c r="NGZ882" s="204"/>
      <c r="NHA882" s="204"/>
      <c r="NHB882" s="204"/>
      <c r="NHC882" s="204"/>
      <c r="NHD882" s="204"/>
      <c r="NHE882" s="204"/>
      <c r="NHF882" s="204"/>
      <c r="NHG882" s="204"/>
      <c r="NHH882" s="204"/>
      <c r="NHI882" s="204"/>
      <c r="NHJ882" s="204"/>
      <c r="NHK882" s="204"/>
      <c r="NHL882" s="204"/>
      <c r="NHM882" s="204"/>
      <c r="NHN882" s="204"/>
      <c r="NHO882" s="204"/>
      <c r="NHP882" s="204"/>
      <c r="NHQ882" s="204"/>
      <c r="NHR882" s="204"/>
      <c r="NHS882" s="204"/>
      <c r="NHT882" s="204"/>
      <c r="NHU882" s="204"/>
      <c r="NHV882" s="204"/>
      <c r="NHW882" s="204"/>
      <c r="NHX882" s="204"/>
      <c r="NHY882" s="204"/>
      <c r="NHZ882" s="204"/>
      <c r="NIA882" s="204"/>
      <c r="NIB882" s="204"/>
      <c r="NIC882" s="204"/>
      <c r="NID882" s="204"/>
      <c r="NIE882" s="204"/>
      <c r="NIF882" s="204"/>
      <c r="NIG882" s="204"/>
      <c r="NIH882" s="204"/>
      <c r="NII882" s="204"/>
      <c r="NIJ882" s="204"/>
      <c r="NIK882" s="204"/>
      <c r="NIL882" s="204"/>
      <c r="NIM882" s="204"/>
      <c r="NIN882" s="204"/>
      <c r="NIO882" s="204"/>
      <c r="NIP882" s="204"/>
      <c r="NIQ882" s="204"/>
      <c r="NIR882" s="204"/>
      <c r="NIS882" s="204"/>
      <c r="NIT882" s="204"/>
      <c r="NIU882" s="204"/>
      <c r="NIV882" s="204"/>
      <c r="NIW882" s="204"/>
      <c r="NIX882" s="204"/>
      <c r="NIY882" s="204"/>
      <c r="NIZ882" s="204"/>
      <c r="NJA882" s="204"/>
      <c r="NJB882" s="204"/>
      <c r="NJC882" s="204"/>
      <c r="NJD882" s="204"/>
      <c r="NJE882" s="204"/>
      <c r="NJF882" s="204"/>
      <c r="NJG882" s="204"/>
      <c r="NJH882" s="204"/>
      <c r="NJI882" s="204"/>
      <c r="NJJ882" s="204"/>
      <c r="NJK882" s="204"/>
      <c r="NJL882" s="204"/>
      <c r="NJM882" s="204"/>
      <c r="NJN882" s="204"/>
      <c r="NJO882" s="204"/>
      <c r="NJP882" s="204"/>
      <c r="NJQ882" s="204"/>
      <c r="NJR882" s="204"/>
      <c r="NJS882" s="204"/>
      <c r="NJT882" s="204"/>
      <c r="NJU882" s="204"/>
      <c r="NJV882" s="204"/>
      <c r="NJW882" s="204"/>
      <c r="NJX882" s="204"/>
      <c r="NJY882" s="204"/>
      <c r="NJZ882" s="204"/>
      <c r="NKA882" s="204"/>
      <c r="NKB882" s="204"/>
      <c r="NKC882" s="204"/>
      <c r="NKD882" s="204"/>
      <c r="NKE882" s="204"/>
      <c r="NKF882" s="204"/>
      <c r="NKG882" s="204"/>
      <c r="NKH882" s="204"/>
      <c r="NKI882" s="204"/>
      <c r="NKJ882" s="204"/>
      <c r="NKK882" s="204"/>
      <c r="NKL882" s="204"/>
      <c r="NKM882" s="204"/>
      <c r="NKN882" s="204"/>
      <c r="NKO882" s="204"/>
      <c r="NKP882" s="204"/>
      <c r="NKQ882" s="204"/>
      <c r="NKR882" s="204"/>
      <c r="NKS882" s="204"/>
      <c r="NKT882" s="204"/>
      <c r="NKU882" s="204"/>
      <c r="NKV882" s="204"/>
      <c r="NKW882" s="204"/>
      <c r="NKX882" s="204"/>
      <c r="NKY882" s="204"/>
      <c r="NKZ882" s="204"/>
      <c r="NLA882" s="204"/>
      <c r="NLB882" s="204"/>
      <c r="NLC882" s="204"/>
      <c r="NLD882" s="204"/>
      <c r="NLE882" s="204"/>
      <c r="NLF882" s="204"/>
      <c r="NLG882" s="204"/>
      <c r="NLH882" s="204"/>
      <c r="NLI882" s="204"/>
      <c r="NLJ882" s="204"/>
      <c r="NLK882" s="204"/>
      <c r="NLL882" s="204"/>
      <c r="NLM882" s="204"/>
      <c r="NLN882" s="204"/>
      <c r="NLO882" s="204"/>
      <c r="NLP882" s="204"/>
      <c r="NLQ882" s="204"/>
      <c r="NLR882" s="204"/>
      <c r="NLS882" s="204"/>
      <c r="NLT882" s="204"/>
      <c r="NLU882" s="204"/>
      <c r="NLV882" s="204"/>
      <c r="NLW882" s="204"/>
      <c r="NLX882" s="204"/>
      <c r="NLY882" s="204"/>
      <c r="NLZ882" s="204"/>
      <c r="NMA882" s="204"/>
      <c r="NMB882" s="204"/>
      <c r="NMC882" s="204"/>
      <c r="NMD882" s="204"/>
      <c r="NME882" s="204"/>
      <c r="NMF882" s="204"/>
      <c r="NMG882" s="204"/>
      <c r="NMH882" s="204"/>
      <c r="NMI882" s="204"/>
      <c r="NMJ882" s="204"/>
      <c r="NMK882" s="204"/>
      <c r="NML882" s="204"/>
      <c r="NMM882" s="204"/>
      <c r="NMN882" s="204"/>
      <c r="NMO882" s="204"/>
      <c r="NMP882" s="204"/>
      <c r="NMQ882" s="204"/>
      <c r="NMR882" s="204"/>
      <c r="NMS882" s="204"/>
      <c r="NMT882" s="204"/>
      <c r="NMU882" s="204"/>
      <c r="NMV882" s="204"/>
      <c r="NMW882" s="204"/>
      <c r="NMX882" s="204"/>
      <c r="NMY882" s="204"/>
      <c r="NMZ882" s="204"/>
      <c r="NNA882" s="204"/>
      <c r="NNB882" s="204"/>
      <c r="NNC882" s="204"/>
      <c r="NND882" s="204"/>
      <c r="NNE882" s="204"/>
      <c r="NNF882" s="204"/>
      <c r="NNG882" s="204"/>
      <c r="NNH882" s="204"/>
      <c r="NNI882" s="204"/>
      <c r="NNJ882" s="204"/>
      <c r="NNK882" s="204"/>
      <c r="NNL882" s="204"/>
      <c r="NNM882" s="204"/>
      <c r="NNN882" s="204"/>
      <c r="NNO882" s="204"/>
      <c r="NNP882" s="204"/>
      <c r="NNQ882" s="204"/>
      <c r="NNR882" s="204"/>
      <c r="NNS882" s="204"/>
      <c r="NNT882" s="204"/>
      <c r="NNU882" s="204"/>
      <c r="NNV882" s="204"/>
      <c r="NNW882" s="204"/>
      <c r="NNX882" s="204"/>
      <c r="NNY882" s="204"/>
      <c r="NNZ882" s="204"/>
      <c r="NOA882" s="204"/>
      <c r="NOB882" s="204"/>
      <c r="NOC882" s="204"/>
      <c r="NOD882" s="204"/>
      <c r="NOE882" s="204"/>
      <c r="NOF882" s="204"/>
      <c r="NOG882" s="204"/>
      <c r="NOH882" s="204"/>
      <c r="NOI882" s="204"/>
      <c r="NOJ882" s="204"/>
      <c r="NOK882" s="204"/>
      <c r="NOL882" s="204"/>
      <c r="NOM882" s="204"/>
      <c r="NON882" s="204"/>
      <c r="NOO882" s="204"/>
      <c r="NOP882" s="204"/>
      <c r="NOQ882" s="204"/>
      <c r="NOR882" s="204"/>
      <c r="NOS882" s="204"/>
      <c r="NOT882" s="204"/>
      <c r="NOU882" s="204"/>
      <c r="NOV882" s="204"/>
      <c r="NOW882" s="204"/>
      <c r="NOX882" s="204"/>
      <c r="NOY882" s="204"/>
      <c r="NOZ882" s="204"/>
      <c r="NPA882" s="204"/>
      <c r="NPB882" s="204"/>
      <c r="NPC882" s="204"/>
      <c r="NPD882" s="204"/>
      <c r="NPE882" s="204"/>
      <c r="NPF882" s="204"/>
      <c r="NPG882" s="204"/>
      <c r="NPH882" s="204"/>
      <c r="NPI882" s="204"/>
      <c r="NPJ882" s="204"/>
      <c r="NPK882" s="204"/>
      <c r="NPL882" s="204"/>
      <c r="NPM882" s="204"/>
      <c r="NPN882" s="204"/>
      <c r="NPO882" s="204"/>
      <c r="NPP882" s="204"/>
      <c r="NPQ882" s="204"/>
      <c r="NPR882" s="204"/>
      <c r="NPS882" s="204"/>
      <c r="NPT882" s="204"/>
      <c r="NPU882" s="204"/>
      <c r="NPV882" s="204"/>
      <c r="NPW882" s="204"/>
      <c r="NPX882" s="204"/>
      <c r="NPY882" s="204"/>
      <c r="NPZ882" s="204"/>
      <c r="NQA882" s="204"/>
      <c r="NQB882" s="204"/>
      <c r="NQC882" s="204"/>
      <c r="NQD882" s="204"/>
      <c r="NQE882" s="204"/>
      <c r="NQF882" s="204"/>
      <c r="NQG882" s="204"/>
      <c r="NQH882" s="204"/>
      <c r="NQI882" s="204"/>
      <c r="NQJ882" s="204"/>
      <c r="NQK882" s="204"/>
      <c r="NQL882" s="204"/>
      <c r="NQM882" s="204"/>
      <c r="NQN882" s="204"/>
      <c r="NQO882" s="204"/>
      <c r="NQP882" s="204"/>
      <c r="NQQ882" s="204"/>
      <c r="NQR882" s="204"/>
      <c r="NQS882" s="204"/>
      <c r="NQT882" s="204"/>
      <c r="NQU882" s="204"/>
      <c r="NQV882" s="204"/>
      <c r="NQW882" s="204"/>
      <c r="NQX882" s="204"/>
      <c r="NQY882" s="204"/>
      <c r="NQZ882" s="204"/>
      <c r="NRA882" s="204"/>
      <c r="NRB882" s="204"/>
      <c r="NRC882" s="204"/>
      <c r="NRD882" s="204"/>
      <c r="NRE882" s="204"/>
      <c r="NRF882" s="204"/>
      <c r="NRG882" s="204"/>
      <c r="NRH882" s="204"/>
      <c r="NRI882" s="204"/>
      <c r="NRJ882" s="204"/>
      <c r="NRK882" s="204"/>
      <c r="NRL882" s="204"/>
      <c r="NRM882" s="204"/>
      <c r="NRN882" s="204"/>
      <c r="NRO882" s="204"/>
      <c r="NRP882" s="204"/>
      <c r="NRQ882" s="204"/>
      <c r="NRR882" s="204"/>
      <c r="NRS882" s="204"/>
      <c r="NRT882" s="204"/>
      <c r="NRU882" s="204"/>
      <c r="NRV882" s="204"/>
      <c r="NRW882" s="204"/>
      <c r="NRX882" s="204"/>
      <c r="NRY882" s="204"/>
      <c r="NRZ882" s="204"/>
      <c r="NSA882" s="204"/>
      <c r="NSB882" s="204"/>
      <c r="NSC882" s="204"/>
      <c r="NSD882" s="204"/>
      <c r="NSE882" s="204"/>
      <c r="NSF882" s="204"/>
      <c r="NSG882" s="204"/>
      <c r="NSH882" s="204"/>
      <c r="NSI882" s="204"/>
      <c r="NSJ882" s="204"/>
      <c r="NSK882" s="204"/>
      <c r="NSL882" s="204"/>
      <c r="NSM882" s="204"/>
      <c r="NSN882" s="204"/>
      <c r="NSO882" s="204"/>
      <c r="NSP882" s="204"/>
      <c r="NSQ882" s="204"/>
      <c r="NSR882" s="204"/>
      <c r="NSS882" s="204"/>
      <c r="NST882" s="204"/>
      <c r="NSU882" s="204"/>
      <c r="NSV882" s="204"/>
      <c r="NSW882" s="204"/>
      <c r="NSX882" s="204"/>
      <c r="NSY882" s="204"/>
      <c r="NSZ882" s="204"/>
      <c r="NTA882" s="204"/>
      <c r="NTB882" s="204"/>
      <c r="NTC882" s="204"/>
      <c r="NTD882" s="204"/>
      <c r="NTE882" s="204"/>
      <c r="NTF882" s="204"/>
      <c r="NTG882" s="204"/>
      <c r="NTH882" s="204"/>
      <c r="NTI882" s="204"/>
      <c r="NTJ882" s="204"/>
      <c r="NTK882" s="204"/>
      <c r="NTL882" s="204"/>
      <c r="NTM882" s="204"/>
      <c r="NTN882" s="204"/>
      <c r="NTO882" s="204"/>
      <c r="NTP882" s="204"/>
      <c r="NTQ882" s="204"/>
      <c r="NTR882" s="204"/>
      <c r="NTS882" s="204"/>
      <c r="NTT882" s="204"/>
      <c r="NTU882" s="204"/>
      <c r="NTV882" s="204"/>
      <c r="NTW882" s="204"/>
      <c r="NTX882" s="204"/>
      <c r="NTY882" s="204"/>
      <c r="NTZ882" s="204"/>
      <c r="NUA882" s="204"/>
      <c r="NUB882" s="204"/>
      <c r="NUC882" s="204"/>
      <c r="NUD882" s="204"/>
      <c r="NUE882" s="204"/>
      <c r="NUF882" s="204"/>
      <c r="NUG882" s="204"/>
      <c r="NUH882" s="204"/>
      <c r="NUI882" s="204"/>
      <c r="NUJ882" s="204"/>
      <c r="NUK882" s="204"/>
      <c r="NUL882" s="204"/>
      <c r="NUM882" s="204"/>
      <c r="NUN882" s="204"/>
      <c r="NUO882" s="204"/>
      <c r="NUP882" s="204"/>
      <c r="NUQ882" s="204"/>
      <c r="NUR882" s="204"/>
      <c r="NUS882" s="204"/>
      <c r="NUT882" s="204"/>
      <c r="NUU882" s="204"/>
      <c r="NUV882" s="204"/>
      <c r="NUW882" s="204"/>
      <c r="NUX882" s="204"/>
      <c r="NUY882" s="204"/>
      <c r="NUZ882" s="204"/>
      <c r="NVA882" s="204"/>
      <c r="NVB882" s="204"/>
      <c r="NVC882" s="204"/>
      <c r="NVD882" s="204"/>
      <c r="NVE882" s="204"/>
      <c r="NVF882" s="204"/>
      <c r="NVG882" s="204"/>
      <c r="NVH882" s="204"/>
      <c r="NVI882" s="204"/>
      <c r="NVJ882" s="204"/>
      <c r="NVK882" s="204"/>
      <c r="NVL882" s="204"/>
      <c r="NVM882" s="204"/>
      <c r="NVN882" s="204"/>
      <c r="NVO882" s="204"/>
      <c r="NVP882" s="204"/>
      <c r="NVQ882" s="204"/>
      <c r="NVR882" s="204"/>
      <c r="NVS882" s="204"/>
      <c r="NVT882" s="204"/>
      <c r="NVU882" s="204"/>
      <c r="NVV882" s="204"/>
      <c r="NVW882" s="204"/>
      <c r="NVX882" s="204"/>
      <c r="NVY882" s="204"/>
      <c r="NVZ882" s="204"/>
      <c r="NWA882" s="204"/>
      <c r="NWB882" s="204"/>
      <c r="NWC882" s="204"/>
      <c r="NWD882" s="204"/>
      <c r="NWE882" s="204"/>
      <c r="NWF882" s="204"/>
      <c r="NWG882" s="204"/>
      <c r="NWH882" s="204"/>
      <c r="NWI882" s="204"/>
      <c r="NWJ882" s="204"/>
      <c r="NWK882" s="204"/>
      <c r="NWL882" s="204"/>
      <c r="NWM882" s="204"/>
      <c r="NWN882" s="204"/>
      <c r="NWO882" s="204"/>
      <c r="NWP882" s="204"/>
      <c r="NWQ882" s="204"/>
      <c r="NWR882" s="204"/>
      <c r="NWS882" s="204"/>
      <c r="NWT882" s="204"/>
      <c r="NWU882" s="204"/>
      <c r="NWV882" s="204"/>
      <c r="NWW882" s="204"/>
      <c r="NWX882" s="204"/>
      <c r="NWY882" s="204"/>
      <c r="NWZ882" s="204"/>
      <c r="NXA882" s="204"/>
      <c r="NXB882" s="204"/>
      <c r="NXC882" s="204"/>
      <c r="NXD882" s="204"/>
      <c r="NXE882" s="204"/>
      <c r="NXF882" s="204"/>
      <c r="NXG882" s="204"/>
      <c r="NXH882" s="204"/>
      <c r="NXI882" s="204"/>
      <c r="NXJ882" s="204"/>
      <c r="NXK882" s="204"/>
      <c r="NXL882" s="204"/>
      <c r="NXM882" s="204"/>
      <c r="NXN882" s="204"/>
      <c r="NXO882" s="204"/>
      <c r="NXP882" s="204"/>
      <c r="NXQ882" s="204"/>
      <c r="NXR882" s="204"/>
      <c r="NXS882" s="204"/>
      <c r="NXT882" s="204"/>
      <c r="NXU882" s="204"/>
      <c r="NXV882" s="204"/>
      <c r="NXW882" s="204"/>
      <c r="NXX882" s="204"/>
      <c r="NXY882" s="204"/>
      <c r="NXZ882" s="204"/>
      <c r="NYA882" s="204"/>
      <c r="NYB882" s="204"/>
      <c r="NYC882" s="204"/>
      <c r="NYD882" s="204"/>
      <c r="NYE882" s="204"/>
      <c r="NYF882" s="204"/>
      <c r="NYG882" s="204"/>
      <c r="NYH882" s="204"/>
      <c r="NYI882" s="204"/>
      <c r="NYJ882" s="204"/>
      <c r="NYK882" s="204"/>
      <c r="NYL882" s="204"/>
      <c r="NYM882" s="204"/>
      <c r="NYN882" s="204"/>
      <c r="NYO882" s="204"/>
      <c r="NYP882" s="204"/>
      <c r="NYQ882" s="204"/>
      <c r="NYR882" s="204"/>
      <c r="NYS882" s="204"/>
      <c r="NYT882" s="204"/>
      <c r="NYU882" s="204"/>
      <c r="NYV882" s="204"/>
      <c r="NYW882" s="204"/>
      <c r="NYX882" s="204"/>
      <c r="NYY882" s="204"/>
      <c r="NYZ882" s="204"/>
      <c r="NZA882" s="204"/>
      <c r="NZB882" s="204"/>
      <c r="NZC882" s="204"/>
      <c r="NZD882" s="204"/>
      <c r="NZE882" s="204"/>
      <c r="NZF882" s="204"/>
      <c r="NZG882" s="204"/>
      <c r="NZH882" s="204"/>
      <c r="NZI882" s="204"/>
      <c r="NZJ882" s="204"/>
      <c r="NZK882" s="204"/>
      <c r="NZL882" s="204"/>
      <c r="NZM882" s="204"/>
      <c r="NZN882" s="204"/>
      <c r="NZO882" s="204"/>
      <c r="NZP882" s="204"/>
      <c r="NZQ882" s="204"/>
      <c r="NZR882" s="204"/>
      <c r="NZS882" s="204"/>
      <c r="NZT882" s="204"/>
      <c r="NZU882" s="204"/>
      <c r="NZV882" s="204"/>
      <c r="NZW882" s="204"/>
      <c r="NZX882" s="204"/>
      <c r="NZY882" s="204"/>
      <c r="NZZ882" s="204"/>
      <c r="OAA882" s="204"/>
      <c r="OAB882" s="204"/>
      <c r="OAC882" s="204"/>
      <c r="OAD882" s="204"/>
      <c r="OAE882" s="204"/>
      <c r="OAF882" s="204"/>
      <c r="OAG882" s="204"/>
      <c r="OAH882" s="204"/>
      <c r="OAI882" s="204"/>
      <c r="OAJ882" s="204"/>
      <c r="OAK882" s="204"/>
      <c r="OAL882" s="204"/>
      <c r="OAM882" s="204"/>
      <c r="OAN882" s="204"/>
      <c r="OAO882" s="204"/>
      <c r="OAP882" s="204"/>
      <c r="OAQ882" s="204"/>
      <c r="OAR882" s="204"/>
      <c r="OAS882" s="204"/>
      <c r="OAT882" s="204"/>
      <c r="OAU882" s="204"/>
      <c r="OAV882" s="204"/>
      <c r="OAW882" s="204"/>
      <c r="OAX882" s="204"/>
      <c r="OAY882" s="204"/>
      <c r="OAZ882" s="204"/>
      <c r="OBA882" s="204"/>
      <c r="OBB882" s="204"/>
      <c r="OBC882" s="204"/>
      <c r="OBD882" s="204"/>
      <c r="OBE882" s="204"/>
      <c r="OBF882" s="204"/>
      <c r="OBG882" s="204"/>
      <c r="OBH882" s="204"/>
      <c r="OBI882" s="204"/>
      <c r="OBJ882" s="204"/>
      <c r="OBK882" s="204"/>
      <c r="OBL882" s="204"/>
      <c r="OBM882" s="204"/>
      <c r="OBN882" s="204"/>
      <c r="OBO882" s="204"/>
      <c r="OBP882" s="204"/>
      <c r="OBQ882" s="204"/>
      <c r="OBR882" s="204"/>
      <c r="OBS882" s="204"/>
      <c r="OBT882" s="204"/>
      <c r="OBU882" s="204"/>
      <c r="OBV882" s="204"/>
      <c r="OBW882" s="204"/>
      <c r="OBX882" s="204"/>
      <c r="OBY882" s="204"/>
      <c r="OBZ882" s="204"/>
      <c r="OCA882" s="204"/>
      <c r="OCB882" s="204"/>
      <c r="OCC882" s="204"/>
      <c r="OCD882" s="204"/>
      <c r="OCE882" s="204"/>
      <c r="OCF882" s="204"/>
      <c r="OCG882" s="204"/>
      <c r="OCH882" s="204"/>
      <c r="OCI882" s="204"/>
      <c r="OCJ882" s="204"/>
      <c r="OCK882" s="204"/>
      <c r="OCL882" s="204"/>
      <c r="OCM882" s="204"/>
      <c r="OCN882" s="204"/>
      <c r="OCO882" s="204"/>
      <c r="OCP882" s="204"/>
      <c r="OCQ882" s="204"/>
      <c r="OCR882" s="204"/>
      <c r="OCS882" s="204"/>
      <c r="OCT882" s="204"/>
      <c r="OCU882" s="204"/>
      <c r="OCV882" s="204"/>
      <c r="OCW882" s="204"/>
      <c r="OCX882" s="204"/>
      <c r="OCY882" s="204"/>
      <c r="OCZ882" s="204"/>
      <c r="ODA882" s="204"/>
      <c r="ODB882" s="204"/>
      <c r="ODC882" s="204"/>
      <c r="ODD882" s="204"/>
      <c r="ODE882" s="204"/>
      <c r="ODF882" s="204"/>
      <c r="ODG882" s="204"/>
      <c r="ODH882" s="204"/>
      <c r="ODI882" s="204"/>
      <c r="ODJ882" s="204"/>
      <c r="ODK882" s="204"/>
      <c r="ODL882" s="204"/>
      <c r="ODM882" s="204"/>
      <c r="ODN882" s="204"/>
      <c r="ODO882" s="204"/>
      <c r="ODP882" s="204"/>
      <c r="ODQ882" s="204"/>
      <c r="ODR882" s="204"/>
      <c r="ODS882" s="204"/>
      <c r="ODT882" s="204"/>
      <c r="ODU882" s="204"/>
      <c r="ODV882" s="204"/>
      <c r="ODW882" s="204"/>
      <c r="ODX882" s="204"/>
      <c r="ODY882" s="204"/>
      <c r="ODZ882" s="204"/>
      <c r="OEA882" s="204"/>
      <c r="OEB882" s="204"/>
      <c r="OEC882" s="204"/>
      <c r="OED882" s="204"/>
      <c r="OEE882" s="204"/>
      <c r="OEF882" s="204"/>
      <c r="OEG882" s="204"/>
      <c r="OEH882" s="204"/>
      <c r="OEI882" s="204"/>
      <c r="OEJ882" s="204"/>
      <c r="OEK882" s="204"/>
      <c r="OEL882" s="204"/>
      <c r="OEM882" s="204"/>
      <c r="OEN882" s="204"/>
      <c r="OEO882" s="204"/>
      <c r="OEP882" s="204"/>
      <c r="OEQ882" s="204"/>
      <c r="OER882" s="204"/>
      <c r="OES882" s="204"/>
      <c r="OET882" s="204"/>
      <c r="OEU882" s="204"/>
      <c r="OEV882" s="204"/>
      <c r="OEW882" s="204"/>
      <c r="OEX882" s="204"/>
      <c r="OEY882" s="204"/>
      <c r="OEZ882" s="204"/>
      <c r="OFA882" s="204"/>
      <c r="OFB882" s="204"/>
      <c r="OFC882" s="204"/>
      <c r="OFD882" s="204"/>
      <c r="OFE882" s="204"/>
      <c r="OFF882" s="204"/>
      <c r="OFG882" s="204"/>
      <c r="OFH882" s="204"/>
      <c r="OFI882" s="204"/>
      <c r="OFJ882" s="204"/>
      <c r="OFK882" s="204"/>
      <c r="OFL882" s="204"/>
      <c r="OFM882" s="204"/>
      <c r="OFN882" s="204"/>
      <c r="OFO882" s="204"/>
      <c r="OFP882" s="204"/>
      <c r="OFQ882" s="204"/>
      <c r="OFR882" s="204"/>
      <c r="OFS882" s="204"/>
      <c r="OFT882" s="204"/>
      <c r="OFU882" s="204"/>
      <c r="OFV882" s="204"/>
      <c r="OFW882" s="204"/>
      <c r="OFX882" s="204"/>
      <c r="OFY882" s="204"/>
      <c r="OFZ882" s="204"/>
      <c r="OGA882" s="204"/>
      <c r="OGB882" s="204"/>
      <c r="OGC882" s="204"/>
      <c r="OGD882" s="204"/>
      <c r="OGE882" s="204"/>
      <c r="OGF882" s="204"/>
      <c r="OGG882" s="204"/>
      <c r="OGH882" s="204"/>
      <c r="OGI882" s="204"/>
      <c r="OGJ882" s="204"/>
      <c r="OGK882" s="204"/>
      <c r="OGL882" s="204"/>
      <c r="OGM882" s="204"/>
      <c r="OGN882" s="204"/>
      <c r="OGO882" s="204"/>
      <c r="OGP882" s="204"/>
      <c r="OGQ882" s="204"/>
      <c r="OGR882" s="204"/>
      <c r="OGS882" s="204"/>
      <c r="OGT882" s="204"/>
      <c r="OGU882" s="204"/>
      <c r="OGV882" s="204"/>
      <c r="OGW882" s="204"/>
      <c r="OGX882" s="204"/>
      <c r="OGY882" s="204"/>
      <c r="OGZ882" s="204"/>
      <c r="OHA882" s="204"/>
      <c r="OHB882" s="204"/>
      <c r="OHC882" s="204"/>
      <c r="OHD882" s="204"/>
      <c r="OHE882" s="204"/>
      <c r="OHF882" s="204"/>
      <c r="OHG882" s="204"/>
      <c r="OHH882" s="204"/>
      <c r="OHI882" s="204"/>
      <c r="OHJ882" s="204"/>
      <c r="OHK882" s="204"/>
      <c r="OHL882" s="204"/>
      <c r="OHM882" s="204"/>
      <c r="OHN882" s="204"/>
      <c r="OHO882" s="204"/>
      <c r="OHP882" s="204"/>
      <c r="OHQ882" s="204"/>
      <c r="OHR882" s="204"/>
      <c r="OHS882" s="204"/>
      <c r="OHT882" s="204"/>
      <c r="OHU882" s="204"/>
      <c r="OHV882" s="204"/>
      <c r="OHW882" s="204"/>
      <c r="OHX882" s="204"/>
      <c r="OHY882" s="204"/>
      <c r="OHZ882" s="204"/>
      <c r="OIA882" s="204"/>
      <c r="OIB882" s="204"/>
      <c r="OIC882" s="204"/>
      <c r="OID882" s="204"/>
      <c r="OIE882" s="204"/>
      <c r="OIF882" s="204"/>
      <c r="OIG882" s="204"/>
      <c r="OIH882" s="204"/>
      <c r="OII882" s="204"/>
      <c r="OIJ882" s="204"/>
      <c r="OIK882" s="204"/>
      <c r="OIL882" s="204"/>
      <c r="OIM882" s="204"/>
      <c r="OIN882" s="204"/>
      <c r="OIO882" s="204"/>
      <c r="OIP882" s="204"/>
      <c r="OIQ882" s="204"/>
      <c r="OIR882" s="204"/>
      <c r="OIS882" s="204"/>
      <c r="OIT882" s="204"/>
      <c r="OIU882" s="204"/>
      <c r="OIV882" s="204"/>
      <c r="OIW882" s="204"/>
      <c r="OIX882" s="204"/>
      <c r="OIY882" s="204"/>
      <c r="OIZ882" s="204"/>
      <c r="OJA882" s="204"/>
      <c r="OJB882" s="204"/>
      <c r="OJC882" s="204"/>
      <c r="OJD882" s="204"/>
      <c r="OJE882" s="204"/>
      <c r="OJF882" s="204"/>
      <c r="OJG882" s="204"/>
      <c r="OJH882" s="204"/>
      <c r="OJI882" s="204"/>
      <c r="OJJ882" s="204"/>
      <c r="OJK882" s="204"/>
      <c r="OJL882" s="204"/>
      <c r="OJM882" s="204"/>
      <c r="OJN882" s="204"/>
      <c r="OJO882" s="204"/>
      <c r="OJP882" s="204"/>
      <c r="OJQ882" s="204"/>
      <c r="OJR882" s="204"/>
      <c r="OJS882" s="204"/>
      <c r="OJT882" s="204"/>
      <c r="OJU882" s="204"/>
      <c r="OJV882" s="204"/>
      <c r="OJW882" s="204"/>
      <c r="OJX882" s="204"/>
      <c r="OJY882" s="204"/>
      <c r="OJZ882" s="204"/>
      <c r="OKA882" s="204"/>
      <c r="OKB882" s="204"/>
      <c r="OKC882" s="204"/>
      <c r="OKD882" s="204"/>
      <c r="OKE882" s="204"/>
      <c r="OKF882" s="204"/>
      <c r="OKG882" s="204"/>
      <c r="OKH882" s="204"/>
      <c r="OKI882" s="204"/>
      <c r="OKJ882" s="204"/>
      <c r="OKK882" s="204"/>
      <c r="OKL882" s="204"/>
      <c r="OKM882" s="204"/>
      <c r="OKN882" s="204"/>
      <c r="OKO882" s="204"/>
      <c r="OKP882" s="204"/>
      <c r="OKQ882" s="204"/>
      <c r="OKR882" s="204"/>
      <c r="OKS882" s="204"/>
      <c r="OKT882" s="204"/>
      <c r="OKU882" s="204"/>
      <c r="OKV882" s="204"/>
      <c r="OKW882" s="204"/>
      <c r="OKX882" s="204"/>
      <c r="OKY882" s="204"/>
      <c r="OKZ882" s="204"/>
      <c r="OLA882" s="204"/>
      <c r="OLB882" s="204"/>
      <c r="OLC882" s="204"/>
      <c r="OLD882" s="204"/>
      <c r="OLE882" s="204"/>
      <c r="OLF882" s="204"/>
      <c r="OLG882" s="204"/>
      <c r="OLH882" s="204"/>
      <c r="OLI882" s="204"/>
      <c r="OLJ882" s="204"/>
      <c r="OLK882" s="204"/>
      <c r="OLL882" s="204"/>
      <c r="OLM882" s="204"/>
      <c r="OLN882" s="204"/>
      <c r="OLO882" s="204"/>
      <c r="OLP882" s="204"/>
      <c r="OLQ882" s="204"/>
      <c r="OLR882" s="204"/>
      <c r="OLS882" s="204"/>
      <c r="OLT882" s="204"/>
      <c r="OLU882" s="204"/>
      <c r="OLV882" s="204"/>
      <c r="OLW882" s="204"/>
      <c r="OLX882" s="204"/>
      <c r="OLY882" s="204"/>
      <c r="OLZ882" s="204"/>
      <c r="OMA882" s="204"/>
      <c r="OMB882" s="204"/>
      <c r="OMC882" s="204"/>
      <c r="OMD882" s="204"/>
      <c r="OME882" s="204"/>
      <c r="OMF882" s="204"/>
      <c r="OMG882" s="204"/>
      <c r="OMH882" s="204"/>
      <c r="OMI882" s="204"/>
      <c r="OMJ882" s="204"/>
      <c r="OMK882" s="204"/>
      <c r="OML882" s="204"/>
      <c r="OMM882" s="204"/>
      <c r="OMN882" s="204"/>
      <c r="OMO882" s="204"/>
      <c r="OMP882" s="204"/>
      <c r="OMQ882" s="204"/>
      <c r="OMR882" s="204"/>
      <c r="OMS882" s="204"/>
      <c r="OMT882" s="204"/>
      <c r="OMU882" s="204"/>
      <c r="OMV882" s="204"/>
      <c r="OMW882" s="204"/>
      <c r="OMX882" s="204"/>
      <c r="OMY882" s="204"/>
      <c r="OMZ882" s="204"/>
      <c r="ONA882" s="204"/>
      <c r="ONB882" s="204"/>
      <c r="ONC882" s="204"/>
      <c r="OND882" s="204"/>
      <c r="ONE882" s="204"/>
      <c r="ONF882" s="204"/>
      <c r="ONG882" s="204"/>
      <c r="ONH882" s="204"/>
      <c r="ONI882" s="204"/>
      <c r="ONJ882" s="204"/>
      <c r="ONK882" s="204"/>
      <c r="ONL882" s="204"/>
      <c r="ONM882" s="204"/>
      <c r="ONN882" s="204"/>
      <c r="ONO882" s="204"/>
      <c r="ONP882" s="204"/>
      <c r="ONQ882" s="204"/>
      <c r="ONR882" s="204"/>
      <c r="ONS882" s="204"/>
      <c r="ONT882" s="204"/>
      <c r="ONU882" s="204"/>
      <c r="ONV882" s="204"/>
      <c r="ONW882" s="204"/>
      <c r="ONX882" s="204"/>
      <c r="ONY882" s="204"/>
      <c r="ONZ882" s="204"/>
      <c r="OOA882" s="204"/>
      <c r="OOB882" s="204"/>
      <c r="OOC882" s="204"/>
      <c r="OOD882" s="204"/>
      <c r="OOE882" s="204"/>
      <c r="OOF882" s="204"/>
      <c r="OOG882" s="204"/>
      <c r="OOH882" s="204"/>
      <c r="OOI882" s="204"/>
      <c r="OOJ882" s="204"/>
      <c r="OOK882" s="204"/>
      <c r="OOL882" s="204"/>
      <c r="OOM882" s="204"/>
      <c r="OON882" s="204"/>
      <c r="OOO882" s="204"/>
      <c r="OOP882" s="204"/>
      <c r="OOQ882" s="204"/>
      <c r="OOR882" s="204"/>
      <c r="OOS882" s="204"/>
      <c r="OOT882" s="204"/>
      <c r="OOU882" s="204"/>
      <c r="OOV882" s="204"/>
      <c r="OOW882" s="204"/>
      <c r="OOX882" s="204"/>
      <c r="OOY882" s="204"/>
      <c r="OOZ882" s="204"/>
      <c r="OPA882" s="204"/>
      <c r="OPB882" s="204"/>
      <c r="OPC882" s="204"/>
      <c r="OPD882" s="204"/>
      <c r="OPE882" s="204"/>
      <c r="OPF882" s="204"/>
      <c r="OPG882" s="204"/>
      <c r="OPH882" s="204"/>
      <c r="OPI882" s="204"/>
      <c r="OPJ882" s="204"/>
      <c r="OPK882" s="204"/>
      <c r="OPL882" s="204"/>
      <c r="OPM882" s="204"/>
      <c r="OPN882" s="204"/>
      <c r="OPO882" s="204"/>
      <c r="OPP882" s="204"/>
      <c r="OPQ882" s="204"/>
      <c r="OPR882" s="204"/>
      <c r="OPS882" s="204"/>
      <c r="OPT882" s="204"/>
      <c r="OPU882" s="204"/>
      <c r="OPV882" s="204"/>
      <c r="OPW882" s="204"/>
      <c r="OPX882" s="204"/>
      <c r="OPY882" s="204"/>
      <c r="OPZ882" s="204"/>
      <c r="OQA882" s="204"/>
      <c r="OQB882" s="204"/>
      <c r="OQC882" s="204"/>
      <c r="OQD882" s="204"/>
      <c r="OQE882" s="204"/>
      <c r="OQF882" s="204"/>
      <c r="OQG882" s="204"/>
      <c r="OQH882" s="204"/>
      <c r="OQI882" s="204"/>
      <c r="OQJ882" s="204"/>
      <c r="OQK882" s="204"/>
      <c r="OQL882" s="204"/>
      <c r="OQM882" s="204"/>
      <c r="OQN882" s="204"/>
      <c r="OQO882" s="204"/>
      <c r="OQP882" s="204"/>
      <c r="OQQ882" s="204"/>
      <c r="OQR882" s="204"/>
      <c r="OQS882" s="204"/>
      <c r="OQT882" s="204"/>
      <c r="OQU882" s="204"/>
      <c r="OQV882" s="204"/>
      <c r="OQW882" s="204"/>
      <c r="OQX882" s="204"/>
      <c r="OQY882" s="204"/>
      <c r="OQZ882" s="204"/>
      <c r="ORA882" s="204"/>
      <c r="ORB882" s="204"/>
      <c r="ORC882" s="204"/>
      <c r="ORD882" s="204"/>
      <c r="ORE882" s="204"/>
      <c r="ORF882" s="204"/>
      <c r="ORG882" s="204"/>
      <c r="ORH882" s="204"/>
      <c r="ORI882" s="204"/>
      <c r="ORJ882" s="204"/>
      <c r="ORK882" s="204"/>
      <c r="ORL882" s="204"/>
      <c r="ORM882" s="204"/>
      <c r="ORN882" s="204"/>
      <c r="ORO882" s="204"/>
      <c r="ORP882" s="204"/>
      <c r="ORQ882" s="204"/>
      <c r="ORR882" s="204"/>
      <c r="ORS882" s="204"/>
      <c r="ORT882" s="204"/>
      <c r="ORU882" s="204"/>
      <c r="ORV882" s="204"/>
      <c r="ORW882" s="204"/>
      <c r="ORX882" s="204"/>
      <c r="ORY882" s="204"/>
      <c r="ORZ882" s="204"/>
      <c r="OSA882" s="204"/>
      <c r="OSB882" s="204"/>
      <c r="OSC882" s="204"/>
      <c r="OSD882" s="204"/>
      <c r="OSE882" s="204"/>
      <c r="OSF882" s="204"/>
      <c r="OSG882" s="204"/>
      <c r="OSH882" s="204"/>
      <c r="OSI882" s="204"/>
      <c r="OSJ882" s="204"/>
      <c r="OSK882" s="204"/>
      <c r="OSL882" s="204"/>
      <c r="OSM882" s="204"/>
      <c r="OSN882" s="204"/>
      <c r="OSO882" s="204"/>
      <c r="OSP882" s="204"/>
      <c r="OSQ882" s="204"/>
      <c r="OSR882" s="204"/>
      <c r="OSS882" s="204"/>
      <c r="OST882" s="204"/>
      <c r="OSU882" s="204"/>
      <c r="OSV882" s="204"/>
      <c r="OSW882" s="204"/>
      <c r="OSX882" s="204"/>
      <c r="OSY882" s="204"/>
      <c r="OSZ882" s="204"/>
      <c r="OTA882" s="204"/>
      <c r="OTB882" s="204"/>
      <c r="OTC882" s="204"/>
      <c r="OTD882" s="204"/>
      <c r="OTE882" s="204"/>
      <c r="OTF882" s="204"/>
      <c r="OTG882" s="204"/>
      <c r="OTH882" s="204"/>
      <c r="OTI882" s="204"/>
      <c r="OTJ882" s="204"/>
      <c r="OTK882" s="204"/>
      <c r="OTL882" s="204"/>
      <c r="OTM882" s="204"/>
      <c r="OTN882" s="204"/>
      <c r="OTO882" s="204"/>
      <c r="OTP882" s="204"/>
      <c r="OTQ882" s="204"/>
      <c r="OTR882" s="204"/>
      <c r="OTS882" s="204"/>
      <c r="OTT882" s="204"/>
      <c r="OTU882" s="204"/>
      <c r="OTV882" s="204"/>
      <c r="OTW882" s="204"/>
      <c r="OTX882" s="204"/>
      <c r="OTY882" s="204"/>
      <c r="OTZ882" s="204"/>
      <c r="OUA882" s="204"/>
      <c r="OUB882" s="204"/>
      <c r="OUC882" s="204"/>
      <c r="OUD882" s="204"/>
      <c r="OUE882" s="204"/>
      <c r="OUF882" s="204"/>
      <c r="OUG882" s="204"/>
      <c r="OUH882" s="204"/>
      <c r="OUI882" s="204"/>
      <c r="OUJ882" s="204"/>
      <c r="OUK882" s="204"/>
      <c r="OUL882" s="204"/>
      <c r="OUM882" s="204"/>
      <c r="OUN882" s="204"/>
      <c r="OUO882" s="204"/>
      <c r="OUP882" s="204"/>
      <c r="OUQ882" s="204"/>
      <c r="OUR882" s="204"/>
      <c r="OUS882" s="204"/>
      <c r="OUT882" s="204"/>
      <c r="OUU882" s="204"/>
      <c r="OUV882" s="204"/>
      <c r="OUW882" s="204"/>
      <c r="OUX882" s="204"/>
      <c r="OUY882" s="204"/>
      <c r="OUZ882" s="204"/>
      <c r="OVA882" s="204"/>
      <c r="OVB882" s="204"/>
      <c r="OVC882" s="204"/>
      <c r="OVD882" s="204"/>
      <c r="OVE882" s="204"/>
      <c r="OVF882" s="204"/>
      <c r="OVG882" s="204"/>
      <c r="OVH882" s="204"/>
      <c r="OVI882" s="204"/>
      <c r="OVJ882" s="204"/>
      <c r="OVK882" s="204"/>
      <c r="OVL882" s="204"/>
      <c r="OVM882" s="204"/>
      <c r="OVN882" s="204"/>
      <c r="OVO882" s="204"/>
      <c r="OVP882" s="204"/>
      <c r="OVQ882" s="204"/>
      <c r="OVR882" s="204"/>
      <c r="OVS882" s="204"/>
      <c r="OVT882" s="204"/>
      <c r="OVU882" s="204"/>
      <c r="OVV882" s="204"/>
      <c r="OVW882" s="204"/>
      <c r="OVX882" s="204"/>
      <c r="OVY882" s="204"/>
      <c r="OVZ882" s="204"/>
      <c r="OWA882" s="204"/>
      <c r="OWB882" s="204"/>
      <c r="OWC882" s="204"/>
      <c r="OWD882" s="204"/>
      <c r="OWE882" s="204"/>
      <c r="OWF882" s="204"/>
      <c r="OWG882" s="204"/>
      <c r="OWH882" s="204"/>
      <c r="OWI882" s="204"/>
      <c r="OWJ882" s="204"/>
      <c r="OWK882" s="204"/>
      <c r="OWL882" s="204"/>
      <c r="OWM882" s="204"/>
      <c r="OWN882" s="204"/>
      <c r="OWO882" s="204"/>
      <c r="OWP882" s="204"/>
      <c r="OWQ882" s="204"/>
      <c r="OWR882" s="204"/>
      <c r="OWS882" s="204"/>
      <c r="OWT882" s="204"/>
      <c r="OWU882" s="204"/>
      <c r="OWV882" s="204"/>
      <c r="OWW882" s="204"/>
      <c r="OWX882" s="204"/>
      <c r="OWY882" s="204"/>
      <c r="OWZ882" s="204"/>
      <c r="OXA882" s="204"/>
      <c r="OXB882" s="204"/>
      <c r="OXC882" s="204"/>
      <c r="OXD882" s="204"/>
      <c r="OXE882" s="204"/>
      <c r="OXF882" s="204"/>
      <c r="OXG882" s="204"/>
      <c r="OXH882" s="204"/>
      <c r="OXI882" s="204"/>
      <c r="OXJ882" s="204"/>
      <c r="OXK882" s="204"/>
      <c r="OXL882" s="204"/>
      <c r="OXM882" s="204"/>
      <c r="OXN882" s="204"/>
      <c r="OXO882" s="204"/>
      <c r="OXP882" s="204"/>
      <c r="OXQ882" s="204"/>
      <c r="OXR882" s="204"/>
      <c r="OXS882" s="204"/>
      <c r="OXT882" s="204"/>
      <c r="OXU882" s="204"/>
      <c r="OXV882" s="204"/>
      <c r="OXW882" s="204"/>
      <c r="OXX882" s="204"/>
      <c r="OXY882" s="204"/>
      <c r="OXZ882" s="204"/>
      <c r="OYA882" s="204"/>
      <c r="OYB882" s="204"/>
      <c r="OYC882" s="204"/>
      <c r="OYD882" s="204"/>
      <c r="OYE882" s="204"/>
      <c r="OYF882" s="204"/>
      <c r="OYG882" s="204"/>
      <c r="OYH882" s="204"/>
      <c r="OYI882" s="204"/>
      <c r="OYJ882" s="204"/>
      <c r="OYK882" s="204"/>
      <c r="OYL882" s="204"/>
      <c r="OYM882" s="204"/>
      <c r="OYN882" s="204"/>
      <c r="OYO882" s="204"/>
      <c r="OYP882" s="204"/>
      <c r="OYQ882" s="204"/>
      <c r="OYR882" s="204"/>
      <c r="OYS882" s="204"/>
      <c r="OYT882" s="204"/>
      <c r="OYU882" s="204"/>
      <c r="OYV882" s="204"/>
      <c r="OYW882" s="204"/>
      <c r="OYX882" s="204"/>
      <c r="OYY882" s="204"/>
      <c r="OYZ882" s="204"/>
      <c r="OZA882" s="204"/>
      <c r="OZB882" s="204"/>
      <c r="OZC882" s="204"/>
      <c r="OZD882" s="204"/>
      <c r="OZE882" s="204"/>
      <c r="OZF882" s="204"/>
      <c r="OZG882" s="204"/>
      <c r="OZH882" s="204"/>
      <c r="OZI882" s="204"/>
      <c r="OZJ882" s="204"/>
      <c r="OZK882" s="204"/>
      <c r="OZL882" s="204"/>
      <c r="OZM882" s="204"/>
      <c r="OZN882" s="204"/>
      <c r="OZO882" s="204"/>
      <c r="OZP882" s="204"/>
      <c r="OZQ882" s="204"/>
      <c r="OZR882" s="204"/>
      <c r="OZS882" s="204"/>
      <c r="OZT882" s="204"/>
      <c r="OZU882" s="204"/>
      <c r="OZV882" s="204"/>
      <c r="OZW882" s="204"/>
      <c r="OZX882" s="204"/>
      <c r="OZY882" s="204"/>
      <c r="OZZ882" s="204"/>
      <c r="PAA882" s="204"/>
      <c r="PAB882" s="204"/>
      <c r="PAC882" s="204"/>
      <c r="PAD882" s="204"/>
      <c r="PAE882" s="204"/>
      <c r="PAF882" s="204"/>
      <c r="PAG882" s="204"/>
      <c r="PAH882" s="204"/>
      <c r="PAI882" s="204"/>
      <c r="PAJ882" s="204"/>
      <c r="PAK882" s="204"/>
      <c r="PAL882" s="204"/>
      <c r="PAM882" s="204"/>
      <c r="PAN882" s="204"/>
      <c r="PAO882" s="204"/>
      <c r="PAP882" s="204"/>
      <c r="PAQ882" s="204"/>
      <c r="PAR882" s="204"/>
      <c r="PAS882" s="204"/>
      <c r="PAT882" s="204"/>
      <c r="PAU882" s="204"/>
      <c r="PAV882" s="204"/>
      <c r="PAW882" s="204"/>
      <c r="PAX882" s="204"/>
      <c r="PAY882" s="204"/>
      <c r="PAZ882" s="204"/>
      <c r="PBA882" s="204"/>
      <c r="PBB882" s="204"/>
      <c r="PBC882" s="204"/>
      <c r="PBD882" s="204"/>
      <c r="PBE882" s="204"/>
      <c r="PBF882" s="204"/>
      <c r="PBG882" s="204"/>
      <c r="PBH882" s="204"/>
      <c r="PBI882" s="204"/>
      <c r="PBJ882" s="204"/>
      <c r="PBK882" s="204"/>
      <c r="PBL882" s="204"/>
      <c r="PBM882" s="204"/>
      <c r="PBN882" s="204"/>
      <c r="PBO882" s="204"/>
      <c r="PBP882" s="204"/>
      <c r="PBQ882" s="204"/>
      <c r="PBR882" s="204"/>
      <c r="PBS882" s="204"/>
      <c r="PBT882" s="204"/>
      <c r="PBU882" s="204"/>
      <c r="PBV882" s="204"/>
      <c r="PBW882" s="204"/>
      <c r="PBX882" s="204"/>
      <c r="PBY882" s="204"/>
      <c r="PBZ882" s="204"/>
      <c r="PCA882" s="204"/>
      <c r="PCB882" s="204"/>
      <c r="PCC882" s="204"/>
      <c r="PCD882" s="204"/>
      <c r="PCE882" s="204"/>
      <c r="PCF882" s="204"/>
      <c r="PCG882" s="204"/>
      <c r="PCH882" s="204"/>
      <c r="PCI882" s="204"/>
      <c r="PCJ882" s="204"/>
      <c r="PCK882" s="204"/>
      <c r="PCL882" s="204"/>
      <c r="PCM882" s="204"/>
      <c r="PCN882" s="204"/>
      <c r="PCO882" s="204"/>
      <c r="PCP882" s="204"/>
      <c r="PCQ882" s="204"/>
      <c r="PCR882" s="204"/>
      <c r="PCS882" s="204"/>
      <c r="PCT882" s="204"/>
      <c r="PCU882" s="204"/>
      <c r="PCV882" s="204"/>
      <c r="PCW882" s="204"/>
      <c r="PCX882" s="204"/>
      <c r="PCY882" s="204"/>
      <c r="PCZ882" s="204"/>
      <c r="PDA882" s="204"/>
      <c r="PDB882" s="204"/>
      <c r="PDC882" s="204"/>
      <c r="PDD882" s="204"/>
      <c r="PDE882" s="204"/>
      <c r="PDF882" s="204"/>
      <c r="PDG882" s="204"/>
      <c r="PDH882" s="204"/>
      <c r="PDI882" s="204"/>
      <c r="PDJ882" s="204"/>
      <c r="PDK882" s="204"/>
      <c r="PDL882" s="204"/>
      <c r="PDM882" s="204"/>
      <c r="PDN882" s="204"/>
      <c r="PDO882" s="204"/>
      <c r="PDP882" s="204"/>
      <c r="PDQ882" s="204"/>
      <c r="PDR882" s="204"/>
      <c r="PDS882" s="204"/>
      <c r="PDT882" s="204"/>
      <c r="PDU882" s="204"/>
      <c r="PDV882" s="204"/>
      <c r="PDW882" s="204"/>
      <c r="PDX882" s="204"/>
      <c r="PDY882" s="204"/>
      <c r="PDZ882" s="204"/>
      <c r="PEA882" s="204"/>
      <c r="PEB882" s="204"/>
      <c r="PEC882" s="204"/>
      <c r="PED882" s="204"/>
      <c r="PEE882" s="204"/>
      <c r="PEF882" s="204"/>
      <c r="PEG882" s="204"/>
      <c r="PEH882" s="204"/>
      <c r="PEI882" s="204"/>
      <c r="PEJ882" s="204"/>
      <c r="PEK882" s="204"/>
      <c r="PEL882" s="204"/>
      <c r="PEM882" s="204"/>
      <c r="PEN882" s="204"/>
      <c r="PEO882" s="204"/>
      <c r="PEP882" s="204"/>
      <c r="PEQ882" s="204"/>
      <c r="PER882" s="204"/>
      <c r="PES882" s="204"/>
      <c r="PET882" s="204"/>
      <c r="PEU882" s="204"/>
      <c r="PEV882" s="204"/>
      <c r="PEW882" s="204"/>
      <c r="PEX882" s="204"/>
      <c r="PEY882" s="204"/>
      <c r="PEZ882" s="204"/>
      <c r="PFA882" s="204"/>
      <c r="PFB882" s="204"/>
      <c r="PFC882" s="204"/>
      <c r="PFD882" s="204"/>
      <c r="PFE882" s="204"/>
      <c r="PFF882" s="204"/>
      <c r="PFG882" s="204"/>
      <c r="PFH882" s="204"/>
      <c r="PFI882" s="204"/>
      <c r="PFJ882" s="204"/>
      <c r="PFK882" s="204"/>
      <c r="PFL882" s="204"/>
      <c r="PFM882" s="204"/>
      <c r="PFN882" s="204"/>
      <c r="PFO882" s="204"/>
      <c r="PFP882" s="204"/>
      <c r="PFQ882" s="204"/>
      <c r="PFR882" s="204"/>
      <c r="PFS882" s="204"/>
      <c r="PFT882" s="204"/>
      <c r="PFU882" s="204"/>
      <c r="PFV882" s="204"/>
      <c r="PFW882" s="204"/>
      <c r="PFX882" s="204"/>
      <c r="PFY882" s="204"/>
      <c r="PFZ882" s="204"/>
      <c r="PGA882" s="204"/>
      <c r="PGB882" s="204"/>
      <c r="PGC882" s="204"/>
      <c r="PGD882" s="204"/>
      <c r="PGE882" s="204"/>
      <c r="PGF882" s="204"/>
      <c r="PGG882" s="204"/>
      <c r="PGH882" s="204"/>
      <c r="PGI882" s="204"/>
      <c r="PGJ882" s="204"/>
      <c r="PGK882" s="204"/>
      <c r="PGL882" s="204"/>
      <c r="PGM882" s="204"/>
      <c r="PGN882" s="204"/>
      <c r="PGO882" s="204"/>
      <c r="PGP882" s="204"/>
      <c r="PGQ882" s="204"/>
      <c r="PGR882" s="204"/>
      <c r="PGS882" s="204"/>
      <c r="PGT882" s="204"/>
      <c r="PGU882" s="204"/>
      <c r="PGV882" s="204"/>
      <c r="PGW882" s="204"/>
      <c r="PGX882" s="204"/>
      <c r="PGY882" s="204"/>
      <c r="PGZ882" s="204"/>
      <c r="PHA882" s="204"/>
      <c r="PHB882" s="204"/>
      <c r="PHC882" s="204"/>
      <c r="PHD882" s="204"/>
      <c r="PHE882" s="204"/>
      <c r="PHF882" s="204"/>
      <c r="PHG882" s="204"/>
      <c r="PHH882" s="204"/>
      <c r="PHI882" s="204"/>
      <c r="PHJ882" s="204"/>
      <c r="PHK882" s="204"/>
      <c r="PHL882" s="204"/>
      <c r="PHM882" s="204"/>
      <c r="PHN882" s="204"/>
      <c r="PHO882" s="204"/>
      <c r="PHP882" s="204"/>
      <c r="PHQ882" s="204"/>
      <c r="PHR882" s="204"/>
      <c r="PHS882" s="204"/>
      <c r="PHT882" s="204"/>
      <c r="PHU882" s="204"/>
      <c r="PHV882" s="204"/>
      <c r="PHW882" s="204"/>
      <c r="PHX882" s="204"/>
      <c r="PHY882" s="204"/>
      <c r="PHZ882" s="204"/>
      <c r="PIA882" s="204"/>
      <c r="PIB882" s="204"/>
      <c r="PIC882" s="204"/>
      <c r="PID882" s="204"/>
      <c r="PIE882" s="204"/>
      <c r="PIF882" s="204"/>
      <c r="PIG882" s="204"/>
      <c r="PIH882" s="204"/>
      <c r="PII882" s="204"/>
      <c r="PIJ882" s="204"/>
      <c r="PIK882" s="204"/>
      <c r="PIL882" s="204"/>
      <c r="PIM882" s="204"/>
      <c r="PIN882" s="204"/>
      <c r="PIO882" s="204"/>
      <c r="PIP882" s="204"/>
      <c r="PIQ882" s="204"/>
      <c r="PIR882" s="204"/>
      <c r="PIS882" s="204"/>
      <c r="PIT882" s="204"/>
      <c r="PIU882" s="204"/>
      <c r="PIV882" s="204"/>
      <c r="PIW882" s="204"/>
      <c r="PIX882" s="204"/>
      <c r="PIY882" s="204"/>
      <c r="PIZ882" s="204"/>
      <c r="PJA882" s="204"/>
      <c r="PJB882" s="204"/>
      <c r="PJC882" s="204"/>
      <c r="PJD882" s="204"/>
      <c r="PJE882" s="204"/>
      <c r="PJF882" s="204"/>
      <c r="PJG882" s="204"/>
      <c r="PJH882" s="204"/>
      <c r="PJI882" s="204"/>
      <c r="PJJ882" s="204"/>
      <c r="PJK882" s="204"/>
      <c r="PJL882" s="204"/>
      <c r="PJM882" s="204"/>
      <c r="PJN882" s="204"/>
      <c r="PJO882" s="204"/>
      <c r="PJP882" s="204"/>
      <c r="PJQ882" s="204"/>
      <c r="PJR882" s="204"/>
      <c r="PJS882" s="204"/>
      <c r="PJT882" s="204"/>
      <c r="PJU882" s="204"/>
      <c r="PJV882" s="204"/>
      <c r="PJW882" s="204"/>
      <c r="PJX882" s="204"/>
      <c r="PJY882" s="204"/>
      <c r="PJZ882" s="204"/>
      <c r="PKA882" s="204"/>
      <c r="PKB882" s="204"/>
      <c r="PKC882" s="204"/>
      <c r="PKD882" s="204"/>
      <c r="PKE882" s="204"/>
      <c r="PKF882" s="204"/>
      <c r="PKG882" s="204"/>
      <c r="PKH882" s="204"/>
      <c r="PKI882" s="204"/>
      <c r="PKJ882" s="204"/>
      <c r="PKK882" s="204"/>
      <c r="PKL882" s="204"/>
      <c r="PKM882" s="204"/>
      <c r="PKN882" s="204"/>
      <c r="PKO882" s="204"/>
      <c r="PKP882" s="204"/>
      <c r="PKQ882" s="204"/>
      <c r="PKR882" s="204"/>
      <c r="PKS882" s="204"/>
      <c r="PKT882" s="204"/>
      <c r="PKU882" s="204"/>
      <c r="PKV882" s="204"/>
      <c r="PKW882" s="204"/>
      <c r="PKX882" s="204"/>
      <c r="PKY882" s="204"/>
      <c r="PKZ882" s="204"/>
      <c r="PLA882" s="204"/>
      <c r="PLB882" s="204"/>
      <c r="PLC882" s="204"/>
      <c r="PLD882" s="204"/>
      <c r="PLE882" s="204"/>
      <c r="PLF882" s="204"/>
      <c r="PLG882" s="204"/>
      <c r="PLH882" s="204"/>
      <c r="PLI882" s="204"/>
      <c r="PLJ882" s="204"/>
      <c r="PLK882" s="204"/>
      <c r="PLL882" s="204"/>
      <c r="PLM882" s="204"/>
      <c r="PLN882" s="204"/>
      <c r="PLO882" s="204"/>
      <c r="PLP882" s="204"/>
      <c r="PLQ882" s="204"/>
      <c r="PLR882" s="204"/>
      <c r="PLS882" s="204"/>
      <c r="PLT882" s="204"/>
      <c r="PLU882" s="204"/>
      <c r="PLV882" s="204"/>
      <c r="PLW882" s="204"/>
      <c r="PLX882" s="204"/>
      <c r="PLY882" s="204"/>
      <c r="PLZ882" s="204"/>
      <c r="PMA882" s="204"/>
      <c r="PMB882" s="204"/>
      <c r="PMC882" s="204"/>
      <c r="PMD882" s="204"/>
      <c r="PME882" s="204"/>
      <c r="PMF882" s="204"/>
      <c r="PMG882" s="204"/>
      <c r="PMH882" s="204"/>
      <c r="PMI882" s="204"/>
      <c r="PMJ882" s="204"/>
      <c r="PMK882" s="204"/>
      <c r="PML882" s="204"/>
      <c r="PMM882" s="204"/>
      <c r="PMN882" s="204"/>
      <c r="PMO882" s="204"/>
      <c r="PMP882" s="204"/>
      <c r="PMQ882" s="204"/>
      <c r="PMR882" s="204"/>
      <c r="PMS882" s="204"/>
      <c r="PMT882" s="204"/>
      <c r="PMU882" s="204"/>
      <c r="PMV882" s="204"/>
      <c r="PMW882" s="204"/>
      <c r="PMX882" s="204"/>
      <c r="PMY882" s="204"/>
      <c r="PMZ882" s="204"/>
      <c r="PNA882" s="204"/>
      <c r="PNB882" s="204"/>
      <c r="PNC882" s="204"/>
      <c r="PND882" s="204"/>
      <c r="PNE882" s="204"/>
      <c r="PNF882" s="204"/>
      <c r="PNG882" s="204"/>
      <c r="PNH882" s="204"/>
      <c r="PNI882" s="204"/>
      <c r="PNJ882" s="204"/>
      <c r="PNK882" s="204"/>
      <c r="PNL882" s="204"/>
      <c r="PNM882" s="204"/>
      <c r="PNN882" s="204"/>
      <c r="PNO882" s="204"/>
      <c r="PNP882" s="204"/>
      <c r="PNQ882" s="204"/>
      <c r="PNR882" s="204"/>
      <c r="PNS882" s="204"/>
      <c r="PNT882" s="204"/>
      <c r="PNU882" s="204"/>
      <c r="PNV882" s="204"/>
      <c r="PNW882" s="204"/>
      <c r="PNX882" s="204"/>
      <c r="PNY882" s="204"/>
      <c r="PNZ882" s="204"/>
      <c r="POA882" s="204"/>
      <c r="POB882" s="204"/>
      <c r="POC882" s="204"/>
      <c r="POD882" s="204"/>
      <c r="POE882" s="204"/>
      <c r="POF882" s="204"/>
      <c r="POG882" s="204"/>
      <c r="POH882" s="204"/>
      <c r="POI882" s="204"/>
      <c r="POJ882" s="204"/>
      <c r="POK882" s="204"/>
      <c r="POL882" s="204"/>
      <c r="POM882" s="204"/>
      <c r="PON882" s="204"/>
      <c r="POO882" s="204"/>
      <c r="POP882" s="204"/>
      <c r="POQ882" s="204"/>
      <c r="POR882" s="204"/>
      <c r="POS882" s="204"/>
      <c r="POT882" s="204"/>
      <c r="POU882" s="204"/>
      <c r="POV882" s="204"/>
      <c r="POW882" s="204"/>
      <c r="POX882" s="204"/>
      <c r="POY882" s="204"/>
      <c r="POZ882" s="204"/>
      <c r="PPA882" s="204"/>
      <c r="PPB882" s="204"/>
      <c r="PPC882" s="204"/>
      <c r="PPD882" s="204"/>
      <c r="PPE882" s="204"/>
      <c r="PPF882" s="204"/>
      <c r="PPG882" s="204"/>
      <c r="PPH882" s="204"/>
      <c r="PPI882" s="204"/>
      <c r="PPJ882" s="204"/>
      <c r="PPK882" s="204"/>
      <c r="PPL882" s="204"/>
      <c r="PPM882" s="204"/>
      <c r="PPN882" s="204"/>
      <c r="PPO882" s="204"/>
      <c r="PPP882" s="204"/>
      <c r="PPQ882" s="204"/>
      <c r="PPR882" s="204"/>
      <c r="PPS882" s="204"/>
      <c r="PPT882" s="204"/>
      <c r="PPU882" s="204"/>
      <c r="PPV882" s="204"/>
      <c r="PPW882" s="204"/>
      <c r="PPX882" s="204"/>
      <c r="PPY882" s="204"/>
      <c r="PPZ882" s="204"/>
      <c r="PQA882" s="204"/>
      <c r="PQB882" s="204"/>
      <c r="PQC882" s="204"/>
      <c r="PQD882" s="204"/>
      <c r="PQE882" s="204"/>
      <c r="PQF882" s="204"/>
      <c r="PQG882" s="204"/>
      <c r="PQH882" s="204"/>
      <c r="PQI882" s="204"/>
      <c r="PQJ882" s="204"/>
      <c r="PQK882" s="204"/>
      <c r="PQL882" s="204"/>
      <c r="PQM882" s="204"/>
      <c r="PQN882" s="204"/>
      <c r="PQO882" s="204"/>
      <c r="PQP882" s="204"/>
      <c r="PQQ882" s="204"/>
      <c r="PQR882" s="204"/>
      <c r="PQS882" s="204"/>
      <c r="PQT882" s="204"/>
      <c r="PQU882" s="204"/>
      <c r="PQV882" s="204"/>
      <c r="PQW882" s="204"/>
      <c r="PQX882" s="204"/>
      <c r="PQY882" s="204"/>
      <c r="PQZ882" s="204"/>
      <c r="PRA882" s="204"/>
      <c r="PRB882" s="204"/>
      <c r="PRC882" s="204"/>
      <c r="PRD882" s="204"/>
      <c r="PRE882" s="204"/>
      <c r="PRF882" s="204"/>
      <c r="PRG882" s="204"/>
      <c r="PRH882" s="204"/>
      <c r="PRI882" s="204"/>
      <c r="PRJ882" s="204"/>
      <c r="PRK882" s="204"/>
      <c r="PRL882" s="204"/>
      <c r="PRM882" s="204"/>
      <c r="PRN882" s="204"/>
      <c r="PRO882" s="204"/>
      <c r="PRP882" s="204"/>
      <c r="PRQ882" s="204"/>
      <c r="PRR882" s="204"/>
      <c r="PRS882" s="204"/>
      <c r="PRT882" s="204"/>
      <c r="PRU882" s="204"/>
      <c r="PRV882" s="204"/>
      <c r="PRW882" s="204"/>
      <c r="PRX882" s="204"/>
      <c r="PRY882" s="204"/>
      <c r="PRZ882" s="204"/>
      <c r="PSA882" s="204"/>
      <c r="PSB882" s="204"/>
      <c r="PSC882" s="204"/>
      <c r="PSD882" s="204"/>
      <c r="PSE882" s="204"/>
      <c r="PSF882" s="204"/>
      <c r="PSG882" s="204"/>
      <c r="PSH882" s="204"/>
      <c r="PSI882" s="204"/>
      <c r="PSJ882" s="204"/>
      <c r="PSK882" s="204"/>
      <c r="PSL882" s="204"/>
      <c r="PSM882" s="204"/>
      <c r="PSN882" s="204"/>
      <c r="PSO882" s="204"/>
      <c r="PSP882" s="204"/>
      <c r="PSQ882" s="204"/>
      <c r="PSR882" s="204"/>
      <c r="PSS882" s="204"/>
      <c r="PST882" s="204"/>
      <c r="PSU882" s="204"/>
      <c r="PSV882" s="204"/>
      <c r="PSW882" s="204"/>
      <c r="PSX882" s="204"/>
      <c r="PSY882" s="204"/>
      <c r="PSZ882" s="204"/>
      <c r="PTA882" s="204"/>
      <c r="PTB882" s="204"/>
      <c r="PTC882" s="204"/>
      <c r="PTD882" s="204"/>
      <c r="PTE882" s="204"/>
      <c r="PTF882" s="204"/>
      <c r="PTG882" s="204"/>
      <c r="PTH882" s="204"/>
      <c r="PTI882" s="204"/>
      <c r="PTJ882" s="204"/>
      <c r="PTK882" s="204"/>
      <c r="PTL882" s="204"/>
      <c r="PTM882" s="204"/>
      <c r="PTN882" s="204"/>
      <c r="PTO882" s="204"/>
      <c r="PTP882" s="204"/>
      <c r="PTQ882" s="204"/>
      <c r="PTR882" s="204"/>
      <c r="PTS882" s="204"/>
      <c r="PTT882" s="204"/>
      <c r="PTU882" s="204"/>
      <c r="PTV882" s="204"/>
      <c r="PTW882" s="204"/>
      <c r="PTX882" s="204"/>
      <c r="PTY882" s="204"/>
      <c r="PTZ882" s="204"/>
      <c r="PUA882" s="204"/>
      <c r="PUB882" s="204"/>
      <c r="PUC882" s="204"/>
      <c r="PUD882" s="204"/>
      <c r="PUE882" s="204"/>
      <c r="PUF882" s="204"/>
      <c r="PUG882" s="204"/>
      <c r="PUH882" s="204"/>
      <c r="PUI882" s="204"/>
      <c r="PUJ882" s="204"/>
      <c r="PUK882" s="204"/>
      <c r="PUL882" s="204"/>
      <c r="PUM882" s="204"/>
      <c r="PUN882" s="204"/>
      <c r="PUO882" s="204"/>
      <c r="PUP882" s="204"/>
      <c r="PUQ882" s="204"/>
      <c r="PUR882" s="204"/>
      <c r="PUS882" s="204"/>
      <c r="PUT882" s="204"/>
      <c r="PUU882" s="204"/>
      <c r="PUV882" s="204"/>
      <c r="PUW882" s="204"/>
      <c r="PUX882" s="204"/>
      <c r="PUY882" s="204"/>
      <c r="PUZ882" s="204"/>
      <c r="PVA882" s="204"/>
      <c r="PVB882" s="204"/>
      <c r="PVC882" s="204"/>
      <c r="PVD882" s="204"/>
      <c r="PVE882" s="204"/>
      <c r="PVF882" s="204"/>
      <c r="PVG882" s="204"/>
      <c r="PVH882" s="204"/>
      <c r="PVI882" s="204"/>
      <c r="PVJ882" s="204"/>
      <c r="PVK882" s="204"/>
      <c r="PVL882" s="204"/>
      <c r="PVM882" s="204"/>
      <c r="PVN882" s="204"/>
      <c r="PVO882" s="204"/>
      <c r="PVP882" s="204"/>
      <c r="PVQ882" s="204"/>
      <c r="PVR882" s="204"/>
      <c r="PVS882" s="204"/>
      <c r="PVT882" s="204"/>
      <c r="PVU882" s="204"/>
      <c r="PVV882" s="204"/>
      <c r="PVW882" s="204"/>
      <c r="PVX882" s="204"/>
      <c r="PVY882" s="204"/>
      <c r="PVZ882" s="204"/>
      <c r="PWA882" s="204"/>
      <c r="PWB882" s="204"/>
      <c r="PWC882" s="204"/>
      <c r="PWD882" s="204"/>
      <c r="PWE882" s="204"/>
      <c r="PWF882" s="204"/>
      <c r="PWG882" s="204"/>
      <c r="PWH882" s="204"/>
      <c r="PWI882" s="204"/>
      <c r="PWJ882" s="204"/>
      <c r="PWK882" s="204"/>
      <c r="PWL882" s="204"/>
      <c r="PWM882" s="204"/>
      <c r="PWN882" s="204"/>
      <c r="PWO882" s="204"/>
      <c r="PWP882" s="204"/>
      <c r="PWQ882" s="204"/>
      <c r="PWR882" s="204"/>
      <c r="PWS882" s="204"/>
      <c r="PWT882" s="204"/>
      <c r="PWU882" s="204"/>
      <c r="PWV882" s="204"/>
      <c r="PWW882" s="204"/>
      <c r="PWX882" s="204"/>
      <c r="PWY882" s="204"/>
      <c r="PWZ882" s="204"/>
      <c r="PXA882" s="204"/>
      <c r="PXB882" s="204"/>
      <c r="PXC882" s="204"/>
      <c r="PXD882" s="204"/>
      <c r="PXE882" s="204"/>
      <c r="PXF882" s="204"/>
      <c r="PXG882" s="204"/>
      <c r="PXH882" s="204"/>
      <c r="PXI882" s="204"/>
      <c r="PXJ882" s="204"/>
      <c r="PXK882" s="204"/>
      <c r="PXL882" s="204"/>
      <c r="PXM882" s="204"/>
      <c r="PXN882" s="204"/>
      <c r="PXO882" s="204"/>
      <c r="PXP882" s="204"/>
      <c r="PXQ882" s="204"/>
      <c r="PXR882" s="204"/>
      <c r="PXS882" s="204"/>
      <c r="PXT882" s="204"/>
      <c r="PXU882" s="204"/>
      <c r="PXV882" s="204"/>
      <c r="PXW882" s="204"/>
      <c r="PXX882" s="204"/>
      <c r="PXY882" s="204"/>
      <c r="PXZ882" s="204"/>
      <c r="PYA882" s="204"/>
      <c r="PYB882" s="204"/>
      <c r="PYC882" s="204"/>
      <c r="PYD882" s="204"/>
      <c r="PYE882" s="204"/>
      <c r="PYF882" s="204"/>
      <c r="PYG882" s="204"/>
      <c r="PYH882" s="204"/>
      <c r="PYI882" s="204"/>
      <c r="PYJ882" s="204"/>
      <c r="PYK882" s="204"/>
      <c r="PYL882" s="204"/>
      <c r="PYM882" s="204"/>
      <c r="PYN882" s="204"/>
      <c r="PYO882" s="204"/>
      <c r="PYP882" s="204"/>
      <c r="PYQ882" s="204"/>
      <c r="PYR882" s="204"/>
      <c r="PYS882" s="204"/>
      <c r="PYT882" s="204"/>
      <c r="PYU882" s="204"/>
      <c r="PYV882" s="204"/>
      <c r="PYW882" s="204"/>
      <c r="PYX882" s="204"/>
      <c r="PYY882" s="204"/>
      <c r="PYZ882" s="204"/>
      <c r="PZA882" s="204"/>
      <c r="PZB882" s="204"/>
      <c r="PZC882" s="204"/>
      <c r="PZD882" s="204"/>
      <c r="PZE882" s="204"/>
      <c r="PZF882" s="204"/>
      <c r="PZG882" s="204"/>
      <c r="PZH882" s="204"/>
      <c r="PZI882" s="204"/>
      <c r="PZJ882" s="204"/>
      <c r="PZK882" s="204"/>
      <c r="PZL882" s="204"/>
      <c r="PZM882" s="204"/>
      <c r="PZN882" s="204"/>
      <c r="PZO882" s="204"/>
      <c r="PZP882" s="204"/>
      <c r="PZQ882" s="204"/>
      <c r="PZR882" s="204"/>
      <c r="PZS882" s="204"/>
      <c r="PZT882" s="204"/>
      <c r="PZU882" s="204"/>
      <c r="PZV882" s="204"/>
      <c r="PZW882" s="204"/>
      <c r="PZX882" s="204"/>
      <c r="PZY882" s="204"/>
      <c r="PZZ882" s="204"/>
      <c r="QAA882" s="204"/>
      <c r="QAB882" s="204"/>
      <c r="QAC882" s="204"/>
      <c r="QAD882" s="204"/>
      <c r="QAE882" s="204"/>
      <c r="QAF882" s="204"/>
      <c r="QAG882" s="204"/>
      <c r="QAH882" s="204"/>
      <c r="QAI882" s="204"/>
      <c r="QAJ882" s="204"/>
      <c r="QAK882" s="204"/>
      <c r="QAL882" s="204"/>
      <c r="QAM882" s="204"/>
      <c r="QAN882" s="204"/>
      <c r="QAO882" s="204"/>
      <c r="QAP882" s="204"/>
      <c r="QAQ882" s="204"/>
      <c r="QAR882" s="204"/>
      <c r="QAS882" s="204"/>
      <c r="QAT882" s="204"/>
      <c r="QAU882" s="204"/>
      <c r="QAV882" s="204"/>
      <c r="QAW882" s="204"/>
      <c r="QAX882" s="204"/>
      <c r="QAY882" s="204"/>
      <c r="QAZ882" s="204"/>
      <c r="QBA882" s="204"/>
      <c r="QBB882" s="204"/>
      <c r="QBC882" s="204"/>
      <c r="QBD882" s="204"/>
      <c r="QBE882" s="204"/>
      <c r="QBF882" s="204"/>
      <c r="QBG882" s="204"/>
      <c r="QBH882" s="204"/>
      <c r="QBI882" s="204"/>
      <c r="QBJ882" s="204"/>
      <c r="QBK882" s="204"/>
      <c r="QBL882" s="204"/>
      <c r="QBM882" s="204"/>
      <c r="QBN882" s="204"/>
      <c r="QBO882" s="204"/>
      <c r="QBP882" s="204"/>
      <c r="QBQ882" s="204"/>
      <c r="QBR882" s="204"/>
      <c r="QBS882" s="204"/>
      <c r="QBT882" s="204"/>
      <c r="QBU882" s="204"/>
      <c r="QBV882" s="204"/>
      <c r="QBW882" s="204"/>
      <c r="QBX882" s="204"/>
      <c r="QBY882" s="204"/>
      <c r="QBZ882" s="204"/>
      <c r="QCA882" s="204"/>
      <c r="QCB882" s="204"/>
      <c r="QCC882" s="204"/>
      <c r="QCD882" s="204"/>
      <c r="QCE882" s="204"/>
      <c r="QCF882" s="204"/>
      <c r="QCG882" s="204"/>
      <c r="QCH882" s="204"/>
      <c r="QCI882" s="204"/>
      <c r="QCJ882" s="204"/>
      <c r="QCK882" s="204"/>
      <c r="QCL882" s="204"/>
      <c r="QCM882" s="204"/>
      <c r="QCN882" s="204"/>
      <c r="QCO882" s="204"/>
      <c r="QCP882" s="204"/>
      <c r="QCQ882" s="204"/>
      <c r="QCR882" s="204"/>
      <c r="QCS882" s="204"/>
      <c r="QCT882" s="204"/>
      <c r="QCU882" s="204"/>
      <c r="QCV882" s="204"/>
      <c r="QCW882" s="204"/>
      <c r="QCX882" s="204"/>
      <c r="QCY882" s="204"/>
      <c r="QCZ882" s="204"/>
      <c r="QDA882" s="204"/>
      <c r="QDB882" s="204"/>
      <c r="QDC882" s="204"/>
      <c r="QDD882" s="204"/>
      <c r="QDE882" s="204"/>
      <c r="QDF882" s="204"/>
      <c r="QDG882" s="204"/>
      <c r="QDH882" s="204"/>
      <c r="QDI882" s="204"/>
      <c r="QDJ882" s="204"/>
      <c r="QDK882" s="204"/>
      <c r="QDL882" s="204"/>
      <c r="QDM882" s="204"/>
      <c r="QDN882" s="204"/>
      <c r="QDO882" s="204"/>
      <c r="QDP882" s="204"/>
      <c r="QDQ882" s="204"/>
      <c r="QDR882" s="204"/>
      <c r="QDS882" s="204"/>
      <c r="QDT882" s="204"/>
      <c r="QDU882" s="204"/>
      <c r="QDV882" s="204"/>
      <c r="QDW882" s="204"/>
      <c r="QDX882" s="204"/>
      <c r="QDY882" s="204"/>
      <c r="QDZ882" s="204"/>
      <c r="QEA882" s="204"/>
      <c r="QEB882" s="204"/>
      <c r="QEC882" s="204"/>
      <c r="QED882" s="204"/>
      <c r="QEE882" s="204"/>
      <c r="QEF882" s="204"/>
      <c r="QEG882" s="204"/>
      <c r="QEH882" s="204"/>
      <c r="QEI882" s="204"/>
      <c r="QEJ882" s="204"/>
      <c r="QEK882" s="204"/>
      <c r="QEL882" s="204"/>
      <c r="QEM882" s="204"/>
      <c r="QEN882" s="204"/>
      <c r="QEO882" s="204"/>
      <c r="QEP882" s="204"/>
      <c r="QEQ882" s="204"/>
      <c r="QER882" s="204"/>
      <c r="QES882" s="204"/>
      <c r="QET882" s="204"/>
      <c r="QEU882" s="204"/>
      <c r="QEV882" s="204"/>
      <c r="QEW882" s="204"/>
      <c r="QEX882" s="204"/>
      <c r="QEY882" s="204"/>
      <c r="QEZ882" s="204"/>
      <c r="QFA882" s="204"/>
      <c r="QFB882" s="204"/>
      <c r="QFC882" s="204"/>
      <c r="QFD882" s="204"/>
      <c r="QFE882" s="204"/>
      <c r="QFF882" s="204"/>
      <c r="QFG882" s="204"/>
      <c r="QFH882" s="204"/>
      <c r="QFI882" s="204"/>
      <c r="QFJ882" s="204"/>
      <c r="QFK882" s="204"/>
      <c r="QFL882" s="204"/>
      <c r="QFM882" s="204"/>
      <c r="QFN882" s="204"/>
      <c r="QFO882" s="204"/>
      <c r="QFP882" s="204"/>
      <c r="QFQ882" s="204"/>
      <c r="QFR882" s="204"/>
      <c r="QFS882" s="204"/>
      <c r="QFT882" s="204"/>
      <c r="QFU882" s="204"/>
      <c r="QFV882" s="204"/>
      <c r="QFW882" s="204"/>
      <c r="QFX882" s="204"/>
      <c r="QFY882" s="204"/>
      <c r="QFZ882" s="204"/>
      <c r="QGA882" s="204"/>
      <c r="QGB882" s="204"/>
      <c r="QGC882" s="204"/>
      <c r="QGD882" s="204"/>
      <c r="QGE882" s="204"/>
      <c r="QGF882" s="204"/>
      <c r="QGG882" s="204"/>
      <c r="QGH882" s="204"/>
      <c r="QGI882" s="204"/>
      <c r="QGJ882" s="204"/>
      <c r="QGK882" s="204"/>
      <c r="QGL882" s="204"/>
      <c r="QGM882" s="204"/>
      <c r="QGN882" s="204"/>
      <c r="QGO882" s="204"/>
      <c r="QGP882" s="204"/>
      <c r="QGQ882" s="204"/>
      <c r="QGR882" s="204"/>
      <c r="QGS882" s="204"/>
      <c r="QGT882" s="204"/>
      <c r="QGU882" s="204"/>
      <c r="QGV882" s="204"/>
      <c r="QGW882" s="204"/>
      <c r="QGX882" s="204"/>
      <c r="QGY882" s="204"/>
      <c r="QGZ882" s="204"/>
      <c r="QHA882" s="204"/>
      <c r="QHB882" s="204"/>
      <c r="QHC882" s="204"/>
      <c r="QHD882" s="204"/>
      <c r="QHE882" s="204"/>
      <c r="QHF882" s="204"/>
      <c r="QHG882" s="204"/>
      <c r="QHH882" s="204"/>
      <c r="QHI882" s="204"/>
      <c r="QHJ882" s="204"/>
      <c r="QHK882" s="204"/>
      <c r="QHL882" s="204"/>
      <c r="QHM882" s="204"/>
      <c r="QHN882" s="204"/>
      <c r="QHO882" s="204"/>
      <c r="QHP882" s="204"/>
      <c r="QHQ882" s="204"/>
      <c r="QHR882" s="204"/>
      <c r="QHS882" s="204"/>
      <c r="QHT882" s="204"/>
      <c r="QHU882" s="204"/>
      <c r="QHV882" s="204"/>
      <c r="QHW882" s="204"/>
      <c r="QHX882" s="204"/>
      <c r="QHY882" s="204"/>
      <c r="QHZ882" s="204"/>
      <c r="QIA882" s="204"/>
      <c r="QIB882" s="204"/>
      <c r="QIC882" s="204"/>
      <c r="QID882" s="204"/>
      <c r="QIE882" s="204"/>
      <c r="QIF882" s="204"/>
      <c r="QIG882" s="204"/>
      <c r="QIH882" s="204"/>
      <c r="QII882" s="204"/>
      <c r="QIJ882" s="204"/>
      <c r="QIK882" s="204"/>
      <c r="QIL882" s="204"/>
      <c r="QIM882" s="204"/>
      <c r="QIN882" s="204"/>
      <c r="QIO882" s="204"/>
      <c r="QIP882" s="204"/>
      <c r="QIQ882" s="204"/>
      <c r="QIR882" s="204"/>
      <c r="QIS882" s="204"/>
      <c r="QIT882" s="204"/>
      <c r="QIU882" s="204"/>
      <c r="QIV882" s="204"/>
      <c r="QIW882" s="204"/>
      <c r="QIX882" s="204"/>
      <c r="QIY882" s="204"/>
      <c r="QIZ882" s="204"/>
      <c r="QJA882" s="204"/>
      <c r="QJB882" s="204"/>
      <c r="QJC882" s="204"/>
      <c r="QJD882" s="204"/>
      <c r="QJE882" s="204"/>
      <c r="QJF882" s="204"/>
      <c r="QJG882" s="204"/>
      <c r="QJH882" s="204"/>
      <c r="QJI882" s="204"/>
      <c r="QJJ882" s="204"/>
      <c r="QJK882" s="204"/>
      <c r="QJL882" s="204"/>
      <c r="QJM882" s="204"/>
      <c r="QJN882" s="204"/>
      <c r="QJO882" s="204"/>
      <c r="QJP882" s="204"/>
      <c r="QJQ882" s="204"/>
      <c r="QJR882" s="204"/>
      <c r="QJS882" s="204"/>
      <c r="QJT882" s="204"/>
      <c r="QJU882" s="204"/>
      <c r="QJV882" s="204"/>
      <c r="QJW882" s="204"/>
      <c r="QJX882" s="204"/>
      <c r="QJY882" s="204"/>
      <c r="QJZ882" s="204"/>
      <c r="QKA882" s="204"/>
      <c r="QKB882" s="204"/>
      <c r="QKC882" s="204"/>
      <c r="QKD882" s="204"/>
      <c r="QKE882" s="204"/>
      <c r="QKF882" s="204"/>
      <c r="QKG882" s="204"/>
      <c r="QKH882" s="204"/>
      <c r="QKI882" s="204"/>
      <c r="QKJ882" s="204"/>
      <c r="QKK882" s="204"/>
      <c r="QKL882" s="204"/>
      <c r="QKM882" s="204"/>
      <c r="QKN882" s="204"/>
      <c r="QKO882" s="204"/>
      <c r="QKP882" s="204"/>
      <c r="QKQ882" s="204"/>
      <c r="QKR882" s="204"/>
      <c r="QKS882" s="204"/>
      <c r="QKT882" s="204"/>
      <c r="QKU882" s="204"/>
      <c r="QKV882" s="204"/>
      <c r="QKW882" s="204"/>
      <c r="QKX882" s="204"/>
      <c r="QKY882" s="204"/>
      <c r="QKZ882" s="204"/>
      <c r="QLA882" s="204"/>
      <c r="QLB882" s="204"/>
      <c r="QLC882" s="204"/>
      <c r="QLD882" s="204"/>
      <c r="QLE882" s="204"/>
      <c r="QLF882" s="204"/>
      <c r="QLG882" s="204"/>
      <c r="QLH882" s="204"/>
      <c r="QLI882" s="204"/>
      <c r="QLJ882" s="204"/>
      <c r="QLK882" s="204"/>
      <c r="QLL882" s="204"/>
      <c r="QLM882" s="204"/>
      <c r="QLN882" s="204"/>
      <c r="QLO882" s="204"/>
      <c r="QLP882" s="204"/>
      <c r="QLQ882" s="204"/>
      <c r="QLR882" s="204"/>
      <c r="QLS882" s="204"/>
      <c r="QLT882" s="204"/>
      <c r="QLU882" s="204"/>
      <c r="QLV882" s="204"/>
      <c r="QLW882" s="204"/>
      <c r="QLX882" s="204"/>
      <c r="QLY882" s="204"/>
      <c r="QLZ882" s="204"/>
      <c r="QMA882" s="204"/>
      <c r="QMB882" s="204"/>
      <c r="QMC882" s="204"/>
      <c r="QMD882" s="204"/>
      <c r="QME882" s="204"/>
      <c r="QMF882" s="204"/>
      <c r="QMG882" s="204"/>
      <c r="QMH882" s="204"/>
      <c r="QMI882" s="204"/>
      <c r="QMJ882" s="204"/>
      <c r="QMK882" s="204"/>
      <c r="QML882" s="204"/>
      <c r="QMM882" s="204"/>
      <c r="QMN882" s="204"/>
      <c r="QMO882" s="204"/>
      <c r="QMP882" s="204"/>
      <c r="QMQ882" s="204"/>
      <c r="QMR882" s="204"/>
      <c r="QMS882" s="204"/>
      <c r="QMT882" s="204"/>
      <c r="QMU882" s="204"/>
      <c r="QMV882" s="204"/>
      <c r="QMW882" s="204"/>
      <c r="QMX882" s="204"/>
      <c r="QMY882" s="204"/>
      <c r="QMZ882" s="204"/>
      <c r="QNA882" s="204"/>
      <c r="QNB882" s="204"/>
      <c r="QNC882" s="204"/>
      <c r="QND882" s="204"/>
      <c r="QNE882" s="204"/>
      <c r="QNF882" s="204"/>
      <c r="QNG882" s="204"/>
      <c r="QNH882" s="204"/>
      <c r="QNI882" s="204"/>
      <c r="QNJ882" s="204"/>
      <c r="QNK882" s="204"/>
      <c r="QNL882" s="204"/>
      <c r="QNM882" s="204"/>
      <c r="QNN882" s="204"/>
      <c r="QNO882" s="204"/>
      <c r="QNP882" s="204"/>
      <c r="QNQ882" s="204"/>
      <c r="QNR882" s="204"/>
      <c r="QNS882" s="204"/>
      <c r="QNT882" s="204"/>
      <c r="QNU882" s="204"/>
      <c r="QNV882" s="204"/>
      <c r="QNW882" s="204"/>
      <c r="QNX882" s="204"/>
      <c r="QNY882" s="204"/>
      <c r="QNZ882" s="204"/>
      <c r="QOA882" s="204"/>
      <c r="QOB882" s="204"/>
      <c r="QOC882" s="204"/>
      <c r="QOD882" s="204"/>
      <c r="QOE882" s="204"/>
      <c r="QOF882" s="204"/>
      <c r="QOG882" s="204"/>
      <c r="QOH882" s="204"/>
      <c r="QOI882" s="204"/>
      <c r="QOJ882" s="204"/>
      <c r="QOK882" s="204"/>
      <c r="QOL882" s="204"/>
      <c r="QOM882" s="204"/>
      <c r="QON882" s="204"/>
      <c r="QOO882" s="204"/>
      <c r="QOP882" s="204"/>
      <c r="QOQ882" s="204"/>
      <c r="QOR882" s="204"/>
      <c r="QOS882" s="204"/>
      <c r="QOT882" s="204"/>
      <c r="QOU882" s="204"/>
      <c r="QOV882" s="204"/>
      <c r="QOW882" s="204"/>
      <c r="QOX882" s="204"/>
      <c r="QOY882" s="204"/>
      <c r="QOZ882" s="204"/>
      <c r="QPA882" s="204"/>
      <c r="QPB882" s="204"/>
      <c r="QPC882" s="204"/>
      <c r="QPD882" s="204"/>
      <c r="QPE882" s="204"/>
      <c r="QPF882" s="204"/>
      <c r="QPG882" s="204"/>
      <c r="QPH882" s="204"/>
      <c r="QPI882" s="204"/>
      <c r="QPJ882" s="204"/>
      <c r="QPK882" s="204"/>
      <c r="QPL882" s="204"/>
      <c r="QPM882" s="204"/>
      <c r="QPN882" s="204"/>
      <c r="QPO882" s="204"/>
      <c r="QPP882" s="204"/>
      <c r="QPQ882" s="204"/>
      <c r="QPR882" s="204"/>
      <c r="QPS882" s="204"/>
      <c r="QPT882" s="204"/>
      <c r="QPU882" s="204"/>
      <c r="QPV882" s="204"/>
      <c r="QPW882" s="204"/>
      <c r="QPX882" s="204"/>
      <c r="QPY882" s="204"/>
      <c r="QPZ882" s="204"/>
      <c r="QQA882" s="204"/>
      <c r="QQB882" s="204"/>
      <c r="QQC882" s="204"/>
      <c r="QQD882" s="204"/>
      <c r="QQE882" s="204"/>
      <c r="QQF882" s="204"/>
      <c r="QQG882" s="204"/>
      <c r="QQH882" s="204"/>
      <c r="QQI882" s="204"/>
      <c r="QQJ882" s="204"/>
      <c r="QQK882" s="204"/>
      <c r="QQL882" s="204"/>
      <c r="QQM882" s="204"/>
      <c r="QQN882" s="204"/>
      <c r="QQO882" s="204"/>
      <c r="QQP882" s="204"/>
      <c r="QQQ882" s="204"/>
      <c r="QQR882" s="204"/>
      <c r="QQS882" s="204"/>
      <c r="QQT882" s="204"/>
      <c r="QQU882" s="204"/>
      <c r="QQV882" s="204"/>
      <c r="QQW882" s="204"/>
      <c r="QQX882" s="204"/>
      <c r="QQY882" s="204"/>
      <c r="QQZ882" s="204"/>
      <c r="QRA882" s="204"/>
      <c r="QRB882" s="204"/>
      <c r="QRC882" s="204"/>
      <c r="QRD882" s="204"/>
      <c r="QRE882" s="204"/>
      <c r="QRF882" s="204"/>
      <c r="QRG882" s="204"/>
      <c r="QRH882" s="204"/>
      <c r="QRI882" s="204"/>
      <c r="QRJ882" s="204"/>
      <c r="QRK882" s="204"/>
      <c r="QRL882" s="204"/>
      <c r="QRM882" s="204"/>
      <c r="QRN882" s="204"/>
      <c r="QRO882" s="204"/>
      <c r="QRP882" s="204"/>
      <c r="QRQ882" s="204"/>
      <c r="QRR882" s="204"/>
      <c r="QRS882" s="204"/>
      <c r="QRT882" s="204"/>
      <c r="QRU882" s="204"/>
      <c r="QRV882" s="204"/>
      <c r="QRW882" s="204"/>
      <c r="QRX882" s="204"/>
      <c r="QRY882" s="204"/>
      <c r="QRZ882" s="204"/>
      <c r="QSA882" s="204"/>
      <c r="QSB882" s="204"/>
      <c r="QSC882" s="204"/>
      <c r="QSD882" s="204"/>
      <c r="QSE882" s="204"/>
      <c r="QSF882" s="204"/>
      <c r="QSG882" s="204"/>
      <c r="QSH882" s="204"/>
      <c r="QSI882" s="204"/>
      <c r="QSJ882" s="204"/>
      <c r="QSK882" s="204"/>
      <c r="QSL882" s="204"/>
      <c r="QSM882" s="204"/>
      <c r="QSN882" s="204"/>
      <c r="QSO882" s="204"/>
      <c r="QSP882" s="204"/>
      <c r="QSQ882" s="204"/>
      <c r="QSR882" s="204"/>
      <c r="QSS882" s="204"/>
      <c r="QST882" s="204"/>
      <c r="QSU882" s="204"/>
      <c r="QSV882" s="204"/>
      <c r="QSW882" s="204"/>
      <c r="QSX882" s="204"/>
      <c r="QSY882" s="204"/>
      <c r="QSZ882" s="204"/>
      <c r="QTA882" s="204"/>
      <c r="QTB882" s="204"/>
      <c r="QTC882" s="204"/>
      <c r="QTD882" s="204"/>
      <c r="QTE882" s="204"/>
      <c r="QTF882" s="204"/>
      <c r="QTG882" s="204"/>
      <c r="QTH882" s="204"/>
      <c r="QTI882" s="204"/>
      <c r="QTJ882" s="204"/>
      <c r="QTK882" s="204"/>
      <c r="QTL882" s="204"/>
      <c r="QTM882" s="204"/>
      <c r="QTN882" s="204"/>
      <c r="QTO882" s="204"/>
      <c r="QTP882" s="204"/>
      <c r="QTQ882" s="204"/>
      <c r="QTR882" s="204"/>
      <c r="QTS882" s="204"/>
      <c r="QTT882" s="204"/>
      <c r="QTU882" s="204"/>
      <c r="QTV882" s="204"/>
      <c r="QTW882" s="204"/>
      <c r="QTX882" s="204"/>
      <c r="QTY882" s="204"/>
      <c r="QTZ882" s="204"/>
      <c r="QUA882" s="204"/>
      <c r="QUB882" s="204"/>
      <c r="QUC882" s="204"/>
      <c r="QUD882" s="204"/>
      <c r="QUE882" s="204"/>
      <c r="QUF882" s="204"/>
      <c r="QUG882" s="204"/>
      <c r="QUH882" s="204"/>
      <c r="QUI882" s="204"/>
      <c r="QUJ882" s="204"/>
      <c r="QUK882" s="204"/>
      <c r="QUL882" s="204"/>
      <c r="QUM882" s="204"/>
      <c r="QUN882" s="204"/>
      <c r="QUO882" s="204"/>
      <c r="QUP882" s="204"/>
      <c r="QUQ882" s="204"/>
      <c r="QUR882" s="204"/>
      <c r="QUS882" s="204"/>
      <c r="QUT882" s="204"/>
      <c r="QUU882" s="204"/>
      <c r="QUV882" s="204"/>
      <c r="QUW882" s="204"/>
      <c r="QUX882" s="204"/>
      <c r="QUY882" s="204"/>
      <c r="QUZ882" s="204"/>
      <c r="QVA882" s="204"/>
      <c r="QVB882" s="204"/>
      <c r="QVC882" s="204"/>
      <c r="QVD882" s="204"/>
      <c r="QVE882" s="204"/>
      <c r="QVF882" s="204"/>
      <c r="QVG882" s="204"/>
      <c r="QVH882" s="204"/>
      <c r="QVI882" s="204"/>
      <c r="QVJ882" s="204"/>
      <c r="QVK882" s="204"/>
      <c r="QVL882" s="204"/>
      <c r="QVM882" s="204"/>
      <c r="QVN882" s="204"/>
      <c r="QVO882" s="204"/>
      <c r="QVP882" s="204"/>
      <c r="QVQ882" s="204"/>
      <c r="QVR882" s="204"/>
      <c r="QVS882" s="204"/>
      <c r="QVT882" s="204"/>
      <c r="QVU882" s="204"/>
      <c r="QVV882" s="204"/>
      <c r="QVW882" s="204"/>
      <c r="QVX882" s="204"/>
      <c r="QVY882" s="204"/>
      <c r="QVZ882" s="204"/>
      <c r="QWA882" s="204"/>
      <c r="QWB882" s="204"/>
      <c r="QWC882" s="204"/>
      <c r="QWD882" s="204"/>
      <c r="QWE882" s="204"/>
      <c r="QWF882" s="204"/>
      <c r="QWG882" s="204"/>
      <c r="QWH882" s="204"/>
      <c r="QWI882" s="204"/>
      <c r="QWJ882" s="204"/>
      <c r="QWK882" s="204"/>
      <c r="QWL882" s="204"/>
      <c r="QWM882" s="204"/>
      <c r="QWN882" s="204"/>
      <c r="QWO882" s="204"/>
      <c r="QWP882" s="204"/>
      <c r="QWQ882" s="204"/>
      <c r="QWR882" s="204"/>
      <c r="QWS882" s="204"/>
      <c r="QWT882" s="204"/>
      <c r="QWU882" s="204"/>
      <c r="QWV882" s="204"/>
      <c r="QWW882" s="204"/>
      <c r="QWX882" s="204"/>
      <c r="QWY882" s="204"/>
      <c r="QWZ882" s="204"/>
      <c r="QXA882" s="204"/>
      <c r="QXB882" s="204"/>
      <c r="QXC882" s="204"/>
      <c r="QXD882" s="204"/>
      <c r="QXE882" s="204"/>
      <c r="QXF882" s="204"/>
      <c r="QXG882" s="204"/>
      <c r="QXH882" s="204"/>
      <c r="QXI882" s="204"/>
      <c r="QXJ882" s="204"/>
      <c r="QXK882" s="204"/>
      <c r="QXL882" s="204"/>
      <c r="QXM882" s="204"/>
      <c r="QXN882" s="204"/>
      <c r="QXO882" s="204"/>
      <c r="QXP882" s="204"/>
      <c r="QXQ882" s="204"/>
      <c r="QXR882" s="204"/>
      <c r="QXS882" s="204"/>
      <c r="QXT882" s="204"/>
      <c r="QXU882" s="204"/>
      <c r="QXV882" s="204"/>
      <c r="QXW882" s="204"/>
      <c r="QXX882" s="204"/>
      <c r="QXY882" s="204"/>
      <c r="QXZ882" s="204"/>
      <c r="QYA882" s="204"/>
      <c r="QYB882" s="204"/>
      <c r="QYC882" s="204"/>
      <c r="QYD882" s="204"/>
      <c r="QYE882" s="204"/>
      <c r="QYF882" s="204"/>
      <c r="QYG882" s="204"/>
      <c r="QYH882" s="204"/>
      <c r="QYI882" s="204"/>
      <c r="QYJ882" s="204"/>
      <c r="QYK882" s="204"/>
      <c r="QYL882" s="204"/>
      <c r="QYM882" s="204"/>
      <c r="QYN882" s="204"/>
      <c r="QYO882" s="204"/>
      <c r="QYP882" s="204"/>
      <c r="QYQ882" s="204"/>
      <c r="QYR882" s="204"/>
      <c r="QYS882" s="204"/>
      <c r="QYT882" s="204"/>
      <c r="QYU882" s="204"/>
      <c r="QYV882" s="204"/>
      <c r="QYW882" s="204"/>
      <c r="QYX882" s="204"/>
      <c r="QYY882" s="204"/>
      <c r="QYZ882" s="204"/>
      <c r="QZA882" s="204"/>
      <c r="QZB882" s="204"/>
      <c r="QZC882" s="204"/>
      <c r="QZD882" s="204"/>
      <c r="QZE882" s="204"/>
      <c r="QZF882" s="204"/>
      <c r="QZG882" s="204"/>
      <c r="QZH882" s="204"/>
      <c r="QZI882" s="204"/>
      <c r="QZJ882" s="204"/>
      <c r="QZK882" s="204"/>
      <c r="QZL882" s="204"/>
      <c r="QZM882" s="204"/>
      <c r="QZN882" s="204"/>
      <c r="QZO882" s="204"/>
      <c r="QZP882" s="204"/>
      <c r="QZQ882" s="204"/>
      <c r="QZR882" s="204"/>
      <c r="QZS882" s="204"/>
      <c r="QZT882" s="204"/>
      <c r="QZU882" s="204"/>
      <c r="QZV882" s="204"/>
      <c r="QZW882" s="204"/>
      <c r="QZX882" s="204"/>
      <c r="QZY882" s="204"/>
      <c r="QZZ882" s="204"/>
      <c r="RAA882" s="204"/>
      <c r="RAB882" s="204"/>
      <c r="RAC882" s="204"/>
      <c r="RAD882" s="204"/>
      <c r="RAE882" s="204"/>
      <c r="RAF882" s="204"/>
      <c r="RAG882" s="204"/>
      <c r="RAH882" s="204"/>
      <c r="RAI882" s="204"/>
      <c r="RAJ882" s="204"/>
      <c r="RAK882" s="204"/>
      <c r="RAL882" s="204"/>
      <c r="RAM882" s="204"/>
      <c r="RAN882" s="204"/>
      <c r="RAO882" s="204"/>
      <c r="RAP882" s="204"/>
      <c r="RAQ882" s="204"/>
      <c r="RAR882" s="204"/>
      <c r="RAS882" s="204"/>
      <c r="RAT882" s="204"/>
      <c r="RAU882" s="204"/>
      <c r="RAV882" s="204"/>
      <c r="RAW882" s="204"/>
      <c r="RAX882" s="204"/>
      <c r="RAY882" s="204"/>
      <c r="RAZ882" s="204"/>
      <c r="RBA882" s="204"/>
      <c r="RBB882" s="204"/>
      <c r="RBC882" s="204"/>
      <c r="RBD882" s="204"/>
      <c r="RBE882" s="204"/>
      <c r="RBF882" s="204"/>
      <c r="RBG882" s="204"/>
      <c r="RBH882" s="204"/>
      <c r="RBI882" s="204"/>
      <c r="RBJ882" s="204"/>
      <c r="RBK882" s="204"/>
      <c r="RBL882" s="204"/>
      <c r="RBM882" s="204"/>
      <c r="RBN882" s="204"/>
      <c r="RBO882" s="204"/>
      <c r="RBP882" s="204"/>
      <c r="RBQ882" s="204"/>
      <c r="RBR882" s="204"/>
      <c r="RBS882" s="204"/>
      <c r="RBT882" s="204"/>
      <c r="RBU882" s="204"/>
      <c r="RBV882" s="204"/>
      <c r="RBW882" s="204"/>
      <c r="RBX882" s="204"/>
      <c r="RBY882" s="204"/>
      <c r="RBZ882" s="204"/>
      <c r="RCA882" s="204"/>
      <c r="RCB882" s="204"/>
      <c r="RCC882" s="204"/>
      <c r="RCD882" s="204"/>
      <c r="RCE882" s="204"/>
      <c r="RCF882" s="204"/>
      <c r="RCG882" s="204"/>
      <c r="RCH882" s="204"/>
      <c r="RCI882" s="204"/>
      <c r="RCJ882" s="204"/>
      <c r="RCK882" s="204"/>
      <c r="RCL882" s="204"/>
      <c r="RCM882" s="204"/>
      <c r="RCN882" s="204"/>
      <c r="RCO882" s="204"/>
      <c r="RCP882" s="204"/>
      <c r="RCQ882" s="204"/>
      <c r="RCR882" s="204"/>
      <c r="RCS882" s="204"/>
      <c r="RCT882" s="204"/>
      <c r="RCU882" s="204"/>
      <c r="RCV882" s="204"/>
      <c r="RCW882" s="204"/>
      <c r="RCX882" s="204"/>
      <c r="RCY882" s="204"/>
      <c r="RCZ882" s="204"/>
      <c r="RDA882" s="204"/>
      <c r="RDB882" s="204"/>
      <c r="RDC882" s="204"/>
      <c r="RDD882" s="204"/>
      <c r="RDE882" s="204"/>
      <c r="RDF882" s="204"/>
      <c r="RDG882" s="204"/>
      <c r="RDH882" s="204"/>
      <c r="RDI882" s="204"/>
      <c r="RDJ882" s="204"/>
      <c r="RDK882" s="204"/>
      <c r="RDL882" s="204"/>
      <c r="RDM882" s="204"/>
      <c r="RDN882" s="204"/>
      <c r="RDO882" s="204"/>
      <c r="RDP882" s="204"/>
      <c r="RDQ882" s="204"/>
      <c r="RDR882" s="204"/>
      <c r="RDS882" s="204"/>
      <c r="RDT882" s="204"/>
      <c r="RDU882" s="204"/>
      <c r="RDV882" s="204"/>
      <c r="RDW882" s="204"/>
      <c r="RDX882" s="204"/>
      <c r="RDY882" s="204"/>
      <c r="RDZ882" s="204"/>
      <c r="REA882" s="204"/>
      <c r="REB882" s="204"/>
      <c r="REC882" s="204"/>
      <c r="RED882" s="204"/>
      <c r="REE882" s="204"/>
      <c r="REF882" s="204"/>
      <c r="REG882" s="204"/>
      <c r="REH882" s="204"/>
      <c r="REI882" s="204"/>
      <c r="REJ882" s="204"/>
      <c r="REK882" s="204"/>
      <c r="REL882" s="204"/>
      <c r="REM882" s="204"/>
      <c r="REN882" s="204"/>
      <c r="REO882" s="204"/>
      <c r="REP882" s="204"/>
      <c r="REQ882" s="204"/>
      <c r="RER882" s="204"/>
      <c r="RES882" s="204"/>
      <c r="RET882" s="204"/>
      <c r="REU882" s="204"/>
      <c r="REV882" s="204"/>
      <c r="REW882" s="204"/>
      <c r="REX882" s="204"/>
      <c r="REY882" s="204"/>
      <c r="REZ882" s="204"/>
      <c r="RFA882" s="204"/>
      <c r="RFB882" s="204"/>
      <c r="RFC882" s="204"/>
      <c r="RFD882" s="204"/>
      <c r="RFE882" s="204"/>
      <c r="RFF882" s="204"/>
      <c r="RFG882" s="204"/>
      <c r="RFH882" s="204"/>
      <c r="RFI882" s="204"/>
      <c r="RFJ882" s="204"/>
      <c r="RFK882" s="204"/>
      <c r="RFL882" s="204"/>
      <c r="RFM882" s="204"/>
      <c r="RFN882" s="204"/>
      <c r="RFO882" s="204"/>
      <c r="RFP882" s="204"/>
      <c r="RFQ882" s="204"/>
      <c r="RFR882" s="204"/>
      <c r="RFS882" s="204"/>
      <c r="RFT882" s="204"/>
      <c r="RFU882" s="204"/>
      <c r="RFV882" s="204"/>
      <c r="RFW882" s="204"/>
      <c r="RFX882" s="204"/>
      <c r="RFY882" s="204"/>
      <c r="RFZ882" s="204"/>
      <c r="RGA882" s="204"/>
      <c r="RGB882" s="204"/>
      <c r="RGC882" s="204"/>
      <c r="RGD882" s="204"/>
      <c r="RGE882" s="204"/>
      <c r="RGF882" s="204"/>
      <c r="RGG882" s="204"/>
      <c r="RGH882" s="204"/>
      <c r="RGI882" s="204"/>
      <c r="RGJ882" s="204"/>
      <c r="RGK882" s="204"/>
      <c r="RGL882" s="204"/>
      <c r="RGM882" s="204"/>
      <c r="RGN882" s="204"/>
      <c r="RGO882" s="204"/>
      <c r="RGP882" s="204"/>
      <c r="RGQ882" s="204"/>
      <c r="RGR882" s="204"/>
      <c r="RGS882" s="204"/>
      <c r="RGT882" s="204"/>
      <c r="RGU882" s="204"/>
      <c r="RGV882" s="204"/>
      <c r="RGW882" s="204"/>
      <c r="RGX882" s="204"/>
      <c r="RGY882" s="204"/>
      <c r="RGZ882" s="204"/>
      <c r="RHA882" s="204"/>
      <c r="RHB882" s="204"/>
      <c r="RHC882" s="204"/>
      <c r="RHD882" s="204"/>
      <c r="RHE882" s="204"/>
      <c r="RHF882" s="204"/>
      <c r="RHG882" s="204"/>
      <c r="RHH882" s="204"/>
      <c r="RHI882" s="204"/>
      <c r="RHJ882" s="204"/>
      <c r="RHK882" s="204"/>
      <c r="RHL882" s="204"/>
      <c r="RHM882" s="204"/>
      <c r="RHN882" s="204"/>
      <c r="RHO882" s="204"/>
      <c r="RHP882" s="204"/>
      <c r="RHQ882" s="204"/>
      <c r="RHR882" s="204"/>
      <c r="RHS882" s="204"/>
      <c r="RHT882" s="204"/>
      <c r="RHU882" s="204"/>
      <c r="RHV882" s="204"/>
      <c r="RHW882" s="204"/>
      <c r="RHX882" s="204"/>
      <c r="RHY882" s="204"/>
      <c r="RHZ882" s="204"/>
      <c r="RIA882" s="204"/>
      <c r="RIB882" s="204"/>
      <c r="RIC882" s="204"/>
      <c r="RID882" s="204"/>
      <c r="RIE882" s="204"/>
      <c r="RIF882" s="204"/>
      <c r="RIG882" s="204"/>
      <c r="RIH882" s="204"/>
      <c r="RII882" s="204"/>
      <c r="RIJ882" s="204"/>
      <c r="RIK882" s="204"/>
      <c r="RIL882" s="204"/>
      <c r="RIM882" s="204"/>
      <c r="RIN882" s="204"/>
      <c r="RIO882" s="204"/>
      <c r="RIP882" s="204"/>
      <c r="RIQ882" s="204"/>
      <c r="RIR882" s="204"/>
      <c r="RIS882" s="204"/>
      <c r="RIT882" s="204"/>
      <c r="RIU882" s="204"/>
      <c r="RIV882" s="204"/>
      <c r="RIW882" s="204"/>
      <c r="RIX882" s="204"/>
      <c r="RIY882" s="204"/>
      <c r="RIZ882" s="204"/>
      <c r="RJA882" s="204"/>
      <c r="RJB882" s="204"/>
      <c r="RJC882" s="204"/>
      <c r="RJD882" s="204"/>
      <c r="RJE882" s="204"/>
      <c r="RJF882" s="204"/>
      <c r="RJG882" s="204"/>
      <c r="RJH882" s="204"/>
      <c r="RJI882" s="204"/>
      <c r="RJJ882" s="204"/>
      <c r="RJK882" s="204"/>
      <c r="RJL882" s="204"/>
      <c r="RJM882" s="204"/>
      <c r="RJN882" s="204"/>
      <c r="RJO882" s="204"/>
      <c r="RJP882" s="204"/>
      <c r="RJQ882" s="204"/>
      <c r="RJR882" s="204"/>
      <c r="RJS882" s="204"/>
      <c r="RJT882" s="204"/>
      <c r="RJU882" s="204"/>
      <c r="RJV882" s="204"/>
      <c r="RJW882" s="204"/>
      <c r="RJX882" s="204"/>
      <c r="RJY882" s="204"/>
      <c r="RJZ882" s="204"/>
      <c r="RKA882" s="204"/>
      <c r="RKB882" s="204"/>
      <c r="RKC882" s="204"/>
      <c r="RKD882" s="204"/>
      <c r="RKE882" s="204"/>
      <c r="RKF882" s="204"/>
      <c r="RKG882" s="204"/>
      <c r="RKH882" s="204"/>
      <c r="RKI882" s="204"/>
      <c r="RKJ882" s="204"/>
      <c r="RKK882" s="204"/>
      <c r="RKL882" s="204"/>
      <c r="RKM882" s="204"/>
      <c r="RKN882" s="204"/>
      <c r="RKO882" s="204"/>
      <c r="RKP882" s="204"/>
      <c r="RKQ882" s="204"/>
      <c r="RKR882" s="204"/>
      <c r="RKS882" s="204"/>
      <c r="RKT882" s="204"/>
      <c r="RKU882" s="204"/>
      <c r="RKV882" s="204"/>
      <c r="RKW882" s="204"/>
      <c r="RKX882" s="204"/>
      <c r="RKY882" s="204"/>
      <c r="RKZ882" s="204"/>
      <c r="RLA882" s="204"/>
      <c r="RLB882" s="204"/>
      <c r="RLC882" s="204"/>
      <c r="RLD882" s="204"/>
      <c r="RLE882" s="204"/>
      <c r="RLF882" s="204"/>
      <c r="RLG882" s="204"/>
      <c r="RLH882" s="204"/>
      <c r="RLI882" s="204"/>
      <c r="RLJ882" s="204"/>
      <c r="RLK882" s="204"/>
      <c r="RLL882" s="204"/>
      <c r="RLM882" s="204"/>
      <c r="RLN882" s="204"/>
      <c r="RLO882" s="204"/>
      <c r="RLP882" s="204"/>
      <c r="RLQ882" s="204"/>
      <c r="RLR882" s="204"/>
      <c r="RLS882" s="204"/>
      <c r="RLT882" s="204"/>
      <c r="RLU882" s="204"/>
      <c r="RLV882" s="204"/>
      <c r="RLW882" s="204"/>
      <c r="RLX882" s="204"/>
      <c r="RLY882" s="204"/>
      <c r="RLZ882" s="204"/>
      <c r="RMA882" s="204"/>
      <c r="RMB882" s="204"/>
      <c r="RMC882" s="204"/>
      <c r="RMD882" s="204"/>
      <c r="RME882" s="204"/>
      <c r="RMF882" s="204"/>
      <c r="RMG882" s="204"/>
      <c r="RMH882" s="204"/>
      <c r="RMI882" s="204"/>
      <c r="RMJ882" s="204"/>
      <c r="RMK882" s="204"/>
      <c r="RML882" s="204"/>
      <c r="RMM882" s="204"/>
      <c r="RMN882" s="204"/>
      <c r="RMO882" s="204"/>
      <c r="RMP882" s="204"/>
      <c r="RMQ882" s="204"/>
      <c r="RMR882" s="204"/>
      <c r="RMS882" s="204"/>
      <c r="RMT882" s="204"/>
      <c r="RMU882" s="204"/>
      <c r="RMV882" s="204"/>
      <c r="RMW882" s="204"/>
      <c r="RMX882" s="204"/>
      <c r="RMY882" s="204"/>
      <c r="RMZ882" s="204"/>
      <c r="RNA882" s="204"/>
      <c r="RNB882" s="204"/>
      <c r="RNC882" s="204"/>
      <c r="RND882" s="204"/>
      <c r="RNE882" s="204"/>
      <c r="RNF882" s="204"/>
      <c r="RNG882" s="204"/>
      <c r="RNH882" s="204"/>
      <c r="RNI882" s="204"/>
      <c r="RNJ882" s="204"/>
      <c r="RNK882" s="204"/>
      <c r="RNL882" s="204"/>
      <c r="RNM882" s="204"/>
      <c r="RNN882" s="204"/>
      <c r="RNO882" s="204"/>
      <c r="RNP882" s="204"/>
      <c r="RNQ882" s="204"/>
      <c r="RNR882" s="204"/>
      <c r="RNS882" s="204"/>
      <c r="RNT882" s="204"/>
      <c r="RNU882" s="204"/>
      <c r="RNV882" s="204"/>
      <c r="RNW882" s="204"/>
      <c r="RNX882" s="204"/>
      <c r="RNY882" s="204"/>
      <c r="RNZ882" s="204"/>
      <c r="ROA882" s="204"/>
      <c r="ROB882" s="204"/>
      <c r="ROC882" s="204"/>
      <c r="ROD882" s="204"/>
      <c r="ROE882" s="204"/>
      <c r="ROF882" s="204"/>
      <c r="ROG882" s="204"/>
      <c r="ROH882" s="204"/>
      <c r="ROI882" s="204"/>
      <c r="ROJ882" s="204"/>
      <c r="ROK882" s="204"/>
      <c r="ROL882" s="204"/>
      <c r="ROM882" s="204"/>
      <c r="RON882" s="204"/>
      <c r="ROO882" s="204"/>
      <c r="ROP882" s="204"/>
      <c r="ROQ882" s="204"/>
      <c r="ROR882" s="204"/>
      <c r="ROS882" s="204"/>
      <c r="ROT882" s="204"/>
      <c r="ROU882" s="204"/>
      <c r="ROV882" s="204"/>
      <c r="ROW882" s="204"/>
      <c r="ROX882" s="204"/>
      <c r="ROY882" s="204"/>
      <c r="ROZ882" s="204"/>
      <c r="RPA882" s="204"/>
      <c r="RPB882" s="204"/>
      <c r="RPC882" s="204"/>
      <c r="RPD882" s="204"/>
      <c r="RPE882" s="204"/>
      <c r="RPF882" s="204"/>
      <c r="RPG882" s="204"/>
      <c r="RPH882" s="204"/>
      <c r="RPI882" s="204"/>
      <c r="RPJ882" s="204"/>
      <c r="RPK882" s="204"/>
      <c r="RPL882" s="204"/>
      <c r="RPM882" s="204"/>
      <c r="RPN882" s="204"/>
      <c r="RPO882" s="204"/>
      <c r="RPP882" s="204"/>
      <c r="RPQ882" s="204"/>
      <c r="RPR882" s="204"/>
      <c r="RPS882" s="204"/>
      <c r="RPT882" s="204"/>
      <c r="RPU882" s="204"/>
      <c r="RPV882" s="204"/>
      <c r="RPW882" s="204"/>
      <c r="RPX882" s="204"/>
      <c r="RPY882" s="204"/>
      <c r="RPZ882" s="204"/>
      <c r="RQA882" s="204"/>
      <c r="RQB882" s="204"/>
      <c r="RQC882" s="204"/>
      <c r="RQD882" s="204"/>
      <c r="RQE882" s="204"/>
      <c r="RQF882" s="204"/>
      <c r="RQG882" s="204"/>
      <c r="RQH882" s="204"/>
      <c r="RQI882" s="204"/>
      <c r="RQJ882" s="204"/>
      <c r="RQK882" s="204"/>
      <c r="RQL882" s="204"/>
      <c r="RQM882" s="204"/>
      <c r="RQN882" s="204"/>
      <c r="RQO882" s="204"/>
      <c r="RQP882" s="204"/>
      <c r="RQQ882" s="204"/>
      <c r="RQR882" s="204"/>
      <c r="RQS882" s="204"/>
      <c r="RQT882" s="204"/>
      <c r="RQU882" s="204"/>
      <c r="RQV882" s="204"/>
      <c r="RQW882" s="204"/>
      <c r="RQX882" s="204"/>
      <c r="RQY882" s="204"/>
      <c r="RQZ882" s="204"/>
      <c r="RRA882" s="204"/>
      <c r="RRB882" s="204"/>
      <c r="RRC882" s="204"/>
      <c r="RRD882" s="204"/>
      <c r="RRE882" s="204"/>
      <c r="RRF882" s="204"/>
      <c r="RRG882" s="204"/>
      <c r="RRH882" s="204"/>
      <c r="RRI882" s="204"/>
      <c r="RRJ882" s="204"/>
      <c r="RRK882" s="204"/>
      <c r="RRL882" s="204"/>
      <c r="RRM882" s="204"/>
      <c r="RRN882" s="204"/>
      <c r="RRO882" s="204"/>
      <c r="RRP882" s="204"/>
      <c r="RRQ882" s="204"/>
      <c r="RRR882" s="204"/>
      <c r="RRS882" s="204"/>
      <c r="RRT882" s="204"/>
      <c r="RRU882" s="204"/>
      <c r="RRV882" s="204"/>
      <c r="RRW882" s="204"/>
      <c r="RRX882" s="204"/>
      <c r="RRY882" s="204"/>
      <c r="RRZ882" s="204"/>
      <c r="RSA882" s="204"/>
      <c r="RSB882" s="204"/>
      <c r="RSC882" s="204"/>
      <c r="RSD882" s="204"/>
      <c r="RSE882" s="204"/>
      <c r="RSF882" s="204"/>
      <c r="RSG882" s="204"/>
      <c r="RSH882" s="204"/>
      <c r="RSI882" s="204"/>
      <c r="RSJ882" s="204"/>
      <c r="RSK882" s="204"/>
      <c r="RSL882" s="204"/>
      <c r="RSM882" s="204"/>
      <c r="RSN882" s="204"/>
      <c r="RSO882" s="204"/>
      <c r="RSP882" s="204"/>
      <c r="RSQ882" s="204"/>
      <c r="RSR882" s="204"/>
      <c r="RSS882" s="204"/>
      <c r="RST882" s="204"/>
      <c r="RSU882" s="204"/>
      <c r="RSV882" s="204"/>
      <c r="RSW882" s="204"/>
      <c r="RSX882" s="204"/>
      <c r="RSY882" s="204"/>
      <c r="RSZ882" s="204"/>
      <c r="RTA882" s="204"/>
      <c r="RTB882" s="204"/>
      <c r="RTC882" s="204"/>
      <c r="RTD882" s="204"/>
      <c r="RTE882" s="204"/>
      <c r="RTF882" s="204"/>
      <c r="RTG882" s="204"/>
      <c r="RTH882" s="204"/>
      <c r="RTI882" s="204"/>
      <c r="RTJ882" s="204"/>
      <c r="RTK882" s="204"/>
      <c r="RTL882" s="204"/>
      <c r="RTM882" s="204"/>
      <c r="RTN882" s="204"/>
      <c r="RTO882" s="204"/>
      <c r="RTP882" s="204"/>
      <c r="RTQ882" s="204"/>
      <c r="RTR882" s="204"/>
      <c r="RTS882" s="204"/>
      <c r="RTT882" s="204"/>
      <c r="RTU882" s="204"/>
      <c r="RTV882" s="204"/>
      <c r="RTW882" s="204"/>
      <c r="RTX882" s="204"/>
      <c r="RTY882" s="204"/>
      <c r="RTZ882" s="204"/>
      <c r="RUA882" s="204"/>
      <c r="RUB882" s="204"/>
      <c r="RUC882" s="204"/>
      <c r="RUD882" s="204"/>
      <c r="RUE882" s="204"/>
      <c r="RUF882" s="204"/>
      <c r="RUG882" s="204"/>
      <c r="RUH882" s="204"/>
      <c r="RUI882" s="204"/>
      <c r="RUJ882" s="204"/>
      <c r="RUK882" s="204"/>
      <c r="RUL882" s="204"/>
      <c r="RUM882" s="204"/>
      <c r="RUN882" s="204"/>
      <c r="RUO882" s="204"/>
      <c r="RUP882" s="204"/>
      <c r="RUQ882" s="204"/>
      <c r="RUR882" s="204"/>
      <c r="RUS882" s="204"/>
      <c r="RUT882" s="204"/>
      <c r="RUU882" s="204"/>
      <c r="RUV882" s="204"/>
      <c r="RUW882" s="204"/>
      <c r="RUX882" s="204"/>
      <c r="RUY882" s="204"/>
      <c r="RUZ882" s="204"/>
      <c r="RVA882" s="204"/>
      <c r="RVB882" s="204"/>
      <c r="RVC882" s="204"/>
      <c r="RVD882" s="204"/>
      <c r="RVE882" s="204"/>
      <c r="RVF882" s="204"/>
      <c r="RVG882" s="204"/>
      <c r="RVH882" s="204"/>
      <c r="RVI882" s="204"/>
      <c r="RVJ882" s="204"/>
      <c r="RVK882" s="204"/>
      <c r="RVL882" s="204"/>
      <c r="RVM882" s="204"/>
      <c r="RVN882" s="204"/>
      <c r="RVO882" s="204"/>
      <c r="RVP882" s="204"/>
      <c r="RVQ882" s="204"/>
      <c r="RVR882" s="204"/>
      <c r="RVS882" s="204"/>
      <c r="RVT882" s="204"/>
      <c r="RVU882" s="204"/>
      <c r="RVV882" s="204"/>
      <c r="RVW882" s="204"/>
      <c r="RVX882" s="204"/>
      <c r="RVY882" s="204"/>
      <c r="RVZ882" s="204"/>
      <c r="RWA882" s="204"/>
      <c r="RWB882" s="204"/>
      <c r="RWC882" s="204"/>
      <c r="RWD882" s="204"/>
      <c r="RWE882" s="204"/>
      <c r="RWF882" s="204"/>
      <c r="RWG882" s="204"/>
      <c r="RWH882" s="204"/>
      <c r="RWI882" s="204"/>
      <c r="RWJ882" s="204"/>
      <c r="RWK882" s="204"/>
      <c r="RWL882" s="204"/>
      <c r="RWM882" s="204"/>
      <c r="RWN882" s="204"/>
      <c r="RWO882" s="204"/>
      <c r="RWP882" s="204"/>
      <c r="RWQ882" s="204"/>
      <c r="RWR882" s="204"/>
      <c r="RWS882" s="204"/>
      <c r="RWT882" s="204"/>
      <c r="RWU882" s="204"/>
      <c r="RWV882" s="204"/>
      <c r="RWW882" s="204"/>
      <c r="RWX882" s="204"/>
      <c r="RWY882" s="204"/>
      <c r="RWZ882" s="204"/>
      <c r="RXA882" s="204"/>
      <c r="RXB882" s="204"/>
      <c r="RXC882" s="204"/>
      <c r="RXD882" s="204"/>
      <c r="RXE882" s="204"/>
      <c r="RXF882" s="204"/>
      <c r="RXG882" s="204"/>
      <c r="RXH882" s="204"/>
      <c r="RXI882" s="204"/>
      <c r="RXJ882" s="204"/>
      <c r="RXK882" s="204"/>
      <c r="RXL882" s="204"/>
      <c r="RXM882" s="204"/>
      <c r="RXN882" s="204"/>
      <c r="RXO882" s="204"/>
      <c r="RXP882" s="204"/>
      <c r="RXQ882" s="204"/>
      <c r="RXR882" s="204"/>
      <c r="RXS882" s="204"/>
      <c r="RXT882" s="204"/>
      <c r="RXU882" s="204"/>
      <c r="RXV882" s="204"/>
      <c r="RXW882" s="204"/>
      <c r="RXX882" s="204"/>
      <c r="RXY882" s="204"/>
      <c r="RXZ882" s="204"/>
      <c r="RYA882" s="204"/>
      <c r="RYB882" s="204"/>
      <c r="RYC882" s="204"/>
      <c r="RYD882" s="204"/>
      <c r="RYE882" s="204"/>
      <c r="RYF882" s="204"/>
      <c r="RYG882" s="204"/>
      <c r="RYH882" s="204"/>
      <c r="RYI882" s="204"/>
      <c r="RYJ882" s="204"/>
      <c r="RYK882" s="204"/>
      <c r="RYL882" s="204"/>
      <c r="RYM882" s="204"/>
      <c r="RYN882" s="204"/>
      <c r="RYO882" s="204"/>
      <c r="RYP882" s="204"/>
      <c r="RYQ882" s="204"/>
      <c r="RYR882" s="204"/>
      <c r="RYS882" s="204"/>
      <c r="RYT882" s="204"/>
      <c r="RYU882" s="204"/>
      <c r="RYV882" s="204"/>
      <c r="RYW882" s="204"/>
      <c r="RYX882" s="204"/>
      <c r="RYY882" s="204"/>
      <c r="RYZ882" s="204"/>
      <c r="RZA882" s="204"/>
      <c r="RZB882" s="204"/>
      <c r="RZC882" s="204"/>
      <c r="RZD882" s="204"/>
      <c r="RZE882" s="204"/>
      <c r="RZF882" s="204"/>
      <c r="RZG882" s="204"/>
      <c r="RZH882" s="204"/>
      <c r="RZI882" s="204"/>
      <c r="RZJ882" s="204"/>
      <c r="RZK882" s="204"/>
      <c r="RZL882" s="204"/>
      <c r="RZM882" s="204"/>
      <c r="RZN882" s="204"/>
      <c r="RZO882" s="204"/>
      <c r="RZP882" s="204"/>
      <c r="RZQ882" s="204"/>
      <c r="RZR882" s="204"/>
      <c r="RZS882" s="204"/>
      <c r="RZT882" s="204"/>
      <c r="RZU882" s="204"/>
      <c r="RZV882" s="204"/>
      <c r="RZW882" s="204"/>
      <c r="RZX882" s="204"/>
      <c r="RZY882" s="204"/>
      <c r="RZZ882" s="204"/>
      <c r="SAA882" s="204"/>
      <c r="SAB882" s="204"/>
      <c r="SAC882" s="204"/>
      <c r="SAD882" s="204"/>
      <c r="SAE882" s="204"/>
      <c r="SAF882" s="204"/>
      <c r="SAG882" s="204"/>
      <c r="SAH882" s="204"/>
      <c r="SAI882" s="204"/>
      <c r="SAJ882" s="204"/>
      <c r="SAK882" s="204"/>
      <c r="SAL882" s="204"/>
      <c r="SAM882" s="204"/>
      <c r="SAN882" s="204"/>
      <c r="SAO882" s="204"/>
      <c r="SAP882" s="204"/>
      <c r="SAQ882" s="204"/>
      <c r="SAR882" s="204"/>
      <c r="SAS882" s="204"/>
      <c r="SAT882" s="204"/>
      <c r="SAU882" s="204"/>
      <c r="SAV882" s="204"/>
      <c r="SAW882" s="204"/>
      <c r="SAX882" s="204"/>
      <c r="SAY882" s="204"/>
      <c r="SAZ882" s="204"/>
      <c r="SBA882" s="204"/>
      <c r="SBB882" s="204"/>
      <c r="SBC882" s="204"/>
      <c r="SBD882" s="204"/>
      <c r="SBE882" s="204"/>
      <c r="SBF882" s="204"/>
      <c r="SBG882" s="204"/>
      <c r="SBH882" s="204"/>
      <c r="SBI882" s="204"/>
      <c r="SBJ882" s="204"/>
      <c r="SBK882" s="204"/>
      <c r="SBL882" s="204"/>
      <c r="SBM882" s="204"/>
      <c r="SBN882" s="204"/>
      <c r="SBO882" s="204"/>
      <c r="SBP882" s="204"/>
      <c r="SBQ882" s="204"/>
      <c r="SBR882" s="204"/>
      <c r="SBS882" s="204"/>
      <c r="SBT882" s="204"/>
      <c r="SBU882" s="204"/>
      <c r="SBV882" s="204"/>
      <c r="SBW882" s="204"/>
      <c r="SBX882" s="204"/>
      <c r="SBY882" s="204"/>
      <c r="SBZ882" s="204"/>
      <c r="SCA882" s="204"/>
      <c r="SCB882" s="204"/>
      <c r="SCC882" s="204"/>
      <c r="SCD882" s="204"/>
      <c r="SCE882" s="204"/>
      <c r="SCF882" s="204"/>
      <c r="SCG882" s="204"/>
      <c r="SCH882" s="204"/>
      <c r="SCI882" s="204"/>
      <c r="SCJ882" s="204"/>
      <c r="SCK882" s="204"/>
      <c r="SCL882" s="204"/>
      <c r="SCM882" s="204"/>
      <c r="SCN882" s="204"/>
      <c r="SCO882" s="204"/>
      <c r="SCP882" s="204"/>
      <c r="SCQ882" s="204"/>
      <c r="SCR882" s="204"/>
      <c r="SCS882" s="204"/>
      <c r="SCT882" s="204"/>
      <c r="SCU882" s="204"/>
      <c r="SCV882" s="204"/>
      <c r="SCW882" s="204"/>
      <c r="SCX882" s="204"/>
      <c r="SCY882" s="204"/>
      <c r="SCZ882" s="204"/>
      <c r="SDA882" s="204"/>
      <c r="SDB882" s="204"/>
      <c r="SDC882" s="204"/>
      <c r="SDD882" s="204"/>
      <c r="SDE882" s="204"/>
      <c r="SDF882" s="204"/>
      <c r="SDG882" s="204"/>
      <c r="SDH882" s="204"/>
      <c r="SDI882" s="204"/>
      <c r="SDJ882" s="204"/>
      <c r="SDK882" s="204"/>
      <c r="SDL882" s="204"/>
      <c r="SDM882" s="204"/>
      <c r="SDN882" s="204"/>
      <c r="SDO882" s="204"/>
      <c r="SDP882" s="204"/>
      <c r="SDQ882" s="204"/>
      <c r="SDR882" s="204"/>
      <c r="SDS882" s="204"/>
      <c r="SDT882" s="204"/>
      <c r="SDU882" s="204"/>
      <c r="SDV882" s="204"/>
      <c r="SDW882" s="204"/>
      <c r="SDX882" s="204"/>
      <c r="SDY882" s="204"/>
      <c r="SDZ882" s="204"/>
      <c r="SEA882" s="204"/>
      <c r="SEB882" s="204"/>
      <c r="SEC882" s="204"/>
      <c r="SED882" s="204"/>
      <c r="SEE882" s="204"/>
      <c r="SEF882" s="204"/>
      <c r="SEG882" s="204"/>
      <c r="SEH882" s="204"/>
      <c r="SEI882" s="204"/>
      <c r="SEJ882" s="204"/>
      <c r="SEK882" s="204"/>
      <c r="SEL882" s="204"/>
      <c r="SEM882" s="204"/>
      <c r="SEN882" s="204"/>
      <c r="SEO882" s="204"/>
      <c r="SEP882" s="204"/>
      <c r="SEQ882" s="204"/>
      <c r="SER882" s="204"/>
      <c r="SES882" s="204"/>
      <c r="SET882" s="204"/>
      <c r="SEU882" s="204"/>
      <c r="SEV882" s="204"/>
      <c r="SEW882" s="204"/>
      <c r="SEX882" s="204"/>
      <c r="SEY882" s="204"/>
      <c r="SEZ882" s="204"/>
      <c r="SFA882" s="204"/>
      <c r="SFB882" s="204"/>
      <c r="SFC882" s="204"/>
      <c r="SFD882" s="204"/>
      <c r="SFE882" s="204"/>
      <c r="SFF882" s="204"/>
      <c r="SFG882" s="204"/>
      <c r="SFH882" s="204"/>
      <c r="SFI882" s="204"/>
      <c r="SFJ882" s="204"/>
      <c r="SFK882" s="204"/>
      <c r="SFL882" s="204"/>
      <c r="SFM882" s="204"/>
      <c r="SFN882" s="204"/>
      <c r="SFO882" s="204"/>
      <c r="SFP882" s="204"/>
      <c r="SFQ882" s="204"/>
      <c r="SFR882" s="204"/>
      <c r="SFS882" s="204"/>
      <c r="SFT882" s="204"/>
      <c r="SFU882" s="204"/>
      <c r="SFV882" s="204"/>
      <c r="SFW882" s="204"/>
      <c r="SFX882" s="204"/>
      <c r="SFY882" s="204"/>
      <c r="SFZ882" s="204"/>
      <c r="SGA882" s="204"/>
      <c r="SGB882" s="204"/>
      <c r="SGC882" s="204"/>
      <c r="SGD882" s="204"/>
      <c r="SGE882" s="204"/>
      <c r="SGF882" s="204"/>
      <c r="SGG882" s="204"/>
      <c r="SGH882" s="204"/>
      <c r="SGI882" s="204"/>
      <c r="SGJ882" s="204"/>
      <c r="SGK882" s="204"/>
      <c r="SGL882" s="204"/>
      <c r="SGM882" s="204"/>
      <c r="SGN882" s="204"/>
      <c r="SGO882" s="204"/>
      <c r="SGP882" s="204"/>
      <c r="SGQ882" s="204"/>
      <c r="SGR882" s="204"/>
      <c r="SGS882" s="204"/>
      <c r="SGT882" s="204"/>
      <c r="SGU882" s="204"/>
      <c r="SGV882" s="204"/>
      <c r="SGW882" s="204"/>
      <c r="SGX882" s="204"/>
      <c r="SGY882" s="204"/>
      <c r="SGZ882" s="204"/>
      <c r="SHA882" s="204"/>
      <c r="SHB882" s="204"/>
      <c r="SHC882" s="204"/>
      <c r="SHD882" s="204"/>
      <c r="SHE882" s="204"/>
      <c r="SHF882" s="204"/>
      <c r="SHG882" s="204"/>
      <c r="SHH882" s="204"/>
      <c r="SHI882" s="204"/>
      <c r="SHJ882" s="204"/>
      <c r="SHK882" s="204"/>
      <c r="SHL882" s="204"/>
      <c r="SHM882" s="204"/>
      <c r="SHN882" s="204"/>
      <c r="SHO882" s="204"/>
      <c r="SHP882" s="204"/>
      <c r="SHQ882" s="204"/>
      <c r="SHR882" s="204"/>
      <c r="SHS882" s="204"/>
      <c r="SHT882" s="204"/>
      <c r="SHU882" s="204"/>
      <c r="SHV882" s="204"/>
      <c r="SHW882" s="204"/>
      <c r="SHX882" s="204"/>
      <c r="SHY882" s="204"/>
      <c r="SHZ882" s="204"/>
      <c r="SIA882" s="204"/>
      <c r="SIB882" s="204"/>
      <c r="SIC882" s="204"/>
      <c r="SID882" s="204"/>
      <c r="SIE882" s="204"/>
      <c r="SIF882" s="204"/>
      <c r="SIG882" s="204"/>
      <c r="SIH882" s="204"/>
      <c r="SII882" s="204"/>
      <c r="SIJ882" s="204"/>
      <c r="SIK882" s="204"/>
      <c r="SIL882" s="204"/>
      <c r="SIM882" s="204"/>
      <c r="SIN882" s="204"/>
      <c r="SIO882" s="204"/>
      <c r="SIP882" s="204"/>
      <c r="SIQ882" s="204"/>
      <c r="SIR882" s="204"/>
      <c r="SIS882" s="204"/>
      <c r="SIT882" s="204"/>
      <c r="SIU882" s="204"/>
      <c r="SIV882" s="204"/>
      <c r="SIW882" s="204"/>
      <c r="SIX882" s="204"/>
      <c r="SIY882" s="204"/>
      <c r="SIZ882" s="204"/>
      <c r="SJA882" s="204"/>
      <c r="SJB882" s="204"/>
      <c r="SJC882" s="204"/>
      <c r="SJD882" s="204"/>
      <c r="SJE882" s="204"/>
      <c r="SJF882" s="204"/>
      <c r="SJG882" s="204"/>
      <c r="SJH882" s="204"/>
      <c r="SJI882" s="204"/>
      <c r="SJJ882" s="204"/>
      <c r="SJK882" s="204"/>
      <c r="SJL882" s="204"/>
      <c r="SJM882" s="204"/>
      <c r="SJN882" s="204"/>
      <c r="SJO882" s="204"/>
      <c r="SJP882" s="204"/>
      <c r="SJQ882" s="204"/>
      <c r="SJR882" s="204"/>
      <c r="SJS882" s="204"/>
      <c r="SJT882" s="204"/>
      <c r="SJU882" s="204"/>
      <c r="SJV882" s="204"/>
      <c r="SJW882" s="204"/>
      <c r="SJX882" s="204"/>
      <c r="SJY882" s="204"/>
      <c r="SJZ882" s="204"/>
      <c r="SKA882" s="204"/>
      <c r="SKB882" s="204"/>
      <c r="SKC882" s="204"/>
      <c r="SKD882" s="204"/>
      <c r="SKE882" s="204"/>
      <c r="SKF882" s="204"/>
      <c r="SKG882" s="204"/>
      <c r="SKH882" s="204"/>
      <c r="SKI882" s="204"/>
      <c r="SKJ882" s="204"/>
      <c r="SKK882" s="204"/>
      <c r="SKL882" s="204"/>
      <c r="SKM882" s="204"/>
      <c r="SKN882" s="204"/>
      <c r="SKO882" s="204"/>
      <c r="SKP882" s="204"/>
      <c r="SKQ882" s="204"/>
      <c r="SKR882" s="204"/>
      <c r="SKS882" s="204"/>
      <c r="SKT882" s="204"/>
      <c r="SKU882" s="204"/>
      <c r="SKV882" s="204"/>
      <c r="SKW882" s="204"/>
      <c r="SKX882" s="204"/>
      <c r="SKY882" s="204"/>
      <c r="SKZ882" s="204"/>
      <c r="SLA882" s="204"/>
      <c r="SLB882" s="204"/>
      <c r="SLC882" s="204"/>
      <c r="SLD882" s="204"/>
      <c r="SLE882" s="204"/>
      <c r="SLF882" s="204"/>
      <c r="SLG882" s="204"/>
      <c r="SLH882" s="204"/>
      <c r="SLI882" s="204"/>
      <c r="SLJ882" s="204"/>
      <c r="SLK882" s="204"/>
      <c r="SLL882" s="204"/>
      <c r="SLM882" s="204"/>
      <c r="SLN882" s="204"/>
      <c r="SLO882" s="204"/>
      <c r="SLP882" s="204"/>
      <c r="SLQ882" s="204"/>
      <c r="SLR882" s="204"/>
      <c r="SLS882" s="204"/>
      <c r="SLT882" s="204"/>
      <c r="SLU882" s="204"/>
      <c r="SLV882" s="204"/>
      <c r="SLW882" s="204"/>
      <c r="SLX882" s="204"/>
      <c r="SLY882" s="204"/>
      <c r="SLZ882" s="204"/>
      <c r="SMA882" s="204"/>
      <c r="SMB882" s="204"/>
      <c r="SMC882" s="204"/>
      <c r="SMD882" s="204"/>
      <c r="SME882" s="204"/>
      <c r="SMF882" s="204"/>
      <c r="SMG882" s="204"/>
      <c r="SMH882" s="204"/>
      <c r="SMI882" s="204"/>
      <c r="SMJ882" s="204"/>
      <c r="SMK882" s="204"/>
      <c r="SML882" s="204"/>
      <c r="SMM882" s="204"/>
      <c r="SMN882" s="204"/>
      <c r="SMO882" s="204"/>
      <c r="SMP882" s="204"/>
      <c r="SMQ882" s="204"/>
      <c r="SMR882" s="204"/>
      <c r="SMS882" s="204"/>
      <c r="SMT882" s="204"/>
      <c r="SMU882" s="204"/>
      <c r="SMV882" s="204"/>
      <c r="SMW882" s="204"/>
      <c r="SMX882" s="204"/>
      <c r="SMY882" s="204"/>
      <c r="SMZ882" s="204"/>
      <c r="SNA882" s="204"/>
      <c r="SNB882" s="204"/>
      <c r="SNC882" s="204"/>
      <c r="SND882" s="204"/>
      <c r="SNE882" s="204"/>
      <c r="SNF882" s="204"/>
      <c r="SNG882" s="204"/>
      <c r="SNH882" s="204"/>
      <c r="SNI882" s="204"/>
      <c r="SNJ882" s="204"/>
      <c r="SNK882" s="204"/>
      <c r="SNL882" s="204"/>
      <c r="SNM882" s="204"/>
      <c r="SNN882" s="204"/>
      <c r="SNO882" s="204"/>
      <c r="SNP882" s="204"/>
      <c r="SNQ882" s="204"/>
      <c r="SNR882" s="204"/>
      <c r="SNS882" s="204"/>
      <c r="SNT882" s="204"/>
      <c r="SNU882" s="204"/>
      <c r="SNV882" s="204"/>
      <c r="SNW882" s="204"/>
      <c r="SNX882" s="204"/>
      <c r="SNY882" s="204"/>
      <c r="SNZ882" s="204"/>
      <c r="SOA882" s="204"/>
      <c r="SOB882" s="204"/>
      <c r="SOC882" s="204"/>
      <c r="SOD882" s="204"/>
      <c r="SOE882" s="204"/>
      <c r="SOF882" s="204"/>
      <c r="SOG882" s="204"/>
      <c r="SOH882" s="204"/>
      <c r="SOI882" s="204"/>
      <c r="SOJ882" s="204"/>
      <c r="SOK882" s="204"/>
      <c r="SOL882" s="204"/>
      <c r="SOM882" s="204"/>
      <c r="SON882" s="204"/>
      <c r="SOO882" s="204"/>
      <c r="SOP882" s="204"/>
      <c r="SOQ882" s="204"/>
      <c r="SOR882" s="204"/>
      <c r="SOS882" s="204"/>
      <c r="SOT882" s="204"/>
      <c r="SOU882" s="204"/>
      <c r="SOV882" s="204"/>
      <c r="SOW882" s="204"/>
      <c r="SOX882" s="204"/>
      <c r="SOY882" s="204"/>
      <c r="SOZ882" s="204"/>
      <c r="SPA882" s="204"/>
      <c r="SPB882" s="204"/>
      <c r="SPC882" s="204"/>
      <c r="SPD882" s="204"/>
      <c r="SPE882" s="204"/>
      <c r="SPF882" s="204"/>
      <c r="SPG882" s="204"/>
      <c r="SPH882" s="204"/>
      <c r="SPI882" s="204"/>
      <c r="SPJ882" s="204"/>
      <c r="SPK882" s="204"/>
      <c r="SPL882" s="204"/>
      <c r="SPM882" s="204"/>
      <c r="SPN882" s="204"/>
      <c r="SPO882" s="204"/>
      <c r="SPP882" s="204"/>
      <c r="SPQ882" s="204"/>
      <c r="SPR882" s="204"/>
      <c r="SPS882" s="204"/>
      <c r="SPT882" s="204"/>
      <c r="SPU882" s="204"/>
      <c r="SPV882" s="204"/>
      <c r="SPW882" s="204"/>
      <c r="SPX882" s="204"/>
      <c r="SPY882" s="204"/>
      <c r="SPZ882" s="204"/>
      <c r="SQA882" s="204"/>
      <c r="SQB882" s="204"/>
      <c r="SQC882" s="204"/>
      <c r="SQD882" s="204"/>
      <c r="SQE882" s="204"/>
      <c r="SQF882" s="204"/>
      <c r="SQG882" s="204"/>
      <c r="SQH882" s="204"/>
      <c r="SQI882" s="204"/>
      <c r="SQJ882" s="204"/>
      <c r="SQK882" s="204"/>
      <c r="SQL882" s="204"/>
      <c r="SQM882" s="204"/>
      <c r="SQN882" s="204"/>
      <c r="SQO882" s="204"/>
      <c r="SQP882" s="204"/>
      <c r="SQQ882" s="204"/>
      <c r="SQR882" s="204"/>
      <c r="SQS882" s="204"/>
      <c r="SQT882" s="204"/>
      <c r="SQU882" s="204"/>
      <c r="SQV882" s="204"/>
      <c r="SQW882" s="204"/>
      <c r="SQX882" s="204"/>
      <c r="SQY882" s="204"/>
      <c r="SQZ882" s="204"/>
      <c r="SRA882" s="204"/>
      <c r="SRB882" s="204"/>
      <c r="SRC882" s="204"/>
      <c r="SRD882" s="204"/>
      <c r="SRE882" s="204"/>
      <c r="SRF882" s="204"/>
      <c r="SRG882" s="204"/>
      <c r="SRH882" s="204"/>
      <c r="SRI882" s="204"/>
      <c r="SRJ882" s="204"/>
      <c r="SRK882" s="204"/>
      <c r="SRL882" s="204"/>
      <c r="SRM882" s="204"/>
      <c r="SRN882" s="204"/>
      <c r="SRO882" s="204"/>
      <c r="SRP882" s="204"/>
      <c r="SRQ882" s="204"/>
      <c r="SRR882" s="204"/>
      <c r="SRS882" s="204"/>
      <c r="SRT882" s="204"/>
      <c r="SRU882" s="204"/>
      <c r="SRV882" s="204"/>
      <c r="SRW882" s="204"/>
      <c r="SRX882" s="204"/>
      <c r="SRY882" s="204"/>
      <c r="SRZ882" s="204"/>
      <c r="SSA882" s="204"/>
      <c r="SSB882" s="204"/>
      <c r="SSC882" s="204"/>
      <c r="SSD882" s="204"/>
      <c r="SSE882" s="204"/>
      <c r="SSF882" s="204"/>
      <c r="SSG882" s="204"/>
      <c r="SSH882" s="204"/>
      <c r="SSI882" s="204"/>
      <c r="SSJ882" s="204"/>
      <c r="SSK882" s="204"/>
      <c r="SSL882" s="204"/>
      <c r="SSM882" s="204"/>
      <c r="SSN882" s="204"/>
      <c r="SSO882" s="204"/>
      <c r="SSP882" s="204"/>
      <c r="SSQ882" s="204"/>
      <c r="SSR882" s="204"/>
      <c r="SSS882" s="204"/>
      <c r="SST882" s="204"/>
      <c r="SSU882" s="204"/>
      <c r="SSV882" s="204"/>
      <c r="SSW882" s="204"/>
      <c r="SSX882" s="204"/>
      <c r="SSY882" s="204"/>
      <c r="SSZ882" s="204"/>
      <c r="STA882" s="204"/>
      <c r="STB882" s="204"/>
      <c r="STC882" s="204"/>
      <c r="STD882" s="204"/>
      <c r="STE882" s="204"/>
      <c r="STF882" s="204"/>
      <c r="STG882" s="204"/>
      <c r="STH882" s="204"/>
      <c r="STI882" s="204"/>
      <c r="STJ882" s="204"/>
      <c r="STK882" s="204"/>
      <c r="STL882" s="204"/>
      <c r="STM882" s="204"/>
      <c r="STN882" s="204"/>
      <c r="STO882" s="204"/>
      <c r="STP882" s="204"/>
      <c r="STQ882" s="204"/>
      <c r="STR882" s="204"/>
      <c r="STS882" s="204"/>
      <c r="STT882" s="204"/>
      <c r="STU882" s="204"/>
      <c r="STV882" s="204"/>
      <c r="STW882" s="204"/>
      <c r="STX882" s="204"/>
      <c r="STY882" s="204"/>
      <c r="STZ882" s="204"/>
      <c r="SUA882" s="204"/>
      <c r="SUB882" s="204"/>
      <c r="SUC882" s="204"/>
      <c r="SUD882" s="204"/>
      <c r="SUE882" s="204"/>
      <c r="SUF882" s="204"/>
      <c r="SUG882" s="204"/>
      <c r="SUH882" s="204"/>
      <c r="SUI882" s="204"/>
      <c r="SUJ882" s="204"/>
      <c r="SUK882" s="204"/>
      <c r="SUL882" s="204"/>
      <c r="SUM882" s="204"/>
      <c r="SUN882" s="204"/>
      <c r="SUO882" s="204"/>
      <c r="SUP882" s="204"/>
      <c r="SUQ882" s="204"/>
      <c r="SUR882" s="204"/>
      <c r="SUS882" s="204"/>
      <c r="SUT882" s="204"/>
      <c r="SUU882" s="204"/>
      <c r="SUV882" s="204"/>
      <c r="SUW882" s="204"/>
      <c r="SUX882" s="204"/>
      <c r="SUY882" s="204"/>
      <c r="SUZ882" s="204"/>
      <c r="SVA882" s="204"/>
      <c r="SVB882" s="204"/>
      <c r="SVC882" s="204"/>
      <c r="SVD882" s="204"/>
      <c r="SVE882" s="204"/>
      <c r="SVF882" s="204"/>
      <c r="SVG882" s="204"/>
      <c r="SVH882" s="204"/>
      <c r="SVI882" s="204"/>
      <c r="SVJ882" s="204"/>
      <c r="SVK882" s="204"/>
      <c r="SVL882" s="204"/>
      <c r="SVM882" s="204"/>
      <c r="SVN882" s="204"/>
      <c r="SVO882" s="204"/>
      <c r="SVP882" s="204"/>
      <c r="SVQ882" s="204"/>
      <c r="SVR882" s="204"/>
      <c r="SVS882" s="204"/>
      <c r="SVT882" s="204"/>
      <c r="SVU882" s="204"/>
      <c r="SVV882" s="204"/>
      <c r="SVW882" s="204"/>
      <c r="SVX882" s="204"/>
      <c r="SVY882" s="204"/>
      <c r="SVZ882" s="204"/>
      <c r="SWA882" s="204"/>
      <c r="SWB882" s="204"/>
      <c r="SWC882" s="204"/>
      <c r="SWD882" s="204"/>
      <c r="SWE882" s="204"/>
      <c r="SWF882" s="204"/>
      <c r="SWG882" s="204"/>
      <c r="SWH882" s="204"/>
      <c r="SWI882" s="204"/>
      <c r="SWJ882" s="204"/>
      <c r="SWK882" s="204"/>
      <c r="SWL882" s="204"/>
      <c r="SWM882" s="204"/>
      <c r="SWN882" s="204"/>
      <c r="SWO882" s="204"/>
      <c r="SWP882" s="204"/>
      <c r="SWQ882" s="204"/>
      <c r="SWR882" s="204"/>
      <c r="SWS882" s="204"/>
      <c r="SWT882" s="204"/>
      <c r="SWU882" s="204"/>
      <c r="SWV882" s="204"/>
      <c r="SWW882" s="204"/>
      <c r="SWX882" s="204"/>
      <c r="SWY882" s="204"/>
      <c r="SWZ882" s="204"/>
      <c r="SXA882" s="204"/>
      <c r="SXB882" s="204"/>
      <c r="SXC882" s="204"/>
      <c r="SXD882" s="204"/>
      <c r="SXE882" s="204"/>
      <c r="SXF882" s="204"/>
      <c r="SXG882" s="204"/>
      <c r="SXH882" s="204"/>
      <c r="SXI882" s="204"/>
      <c r="SXJ882" s="204"/>
      <c r="SXK882" s="204"/>
      <c r="SXL882" s="204"/>
      <c r="SXM882" s="204"/>
      <c r="SXN882" s="204"/>
      <c r="SXO882" s="204"/>
      <c r="SXP882" s="204"/>
      <c r="SXQ882" s="204"/>
      <c r="SXR882" s="204"/>
      <c r="SXS882" s="204"/>
      <c r="SXT882" s="204"/>
      <c r="SXU882" s="204"/>
      <c r="SXV882" s="204"/>
      <c r="SXW882" s="204"/>
      <c r="SXX882" s="204"/>
      <c r="SXY882" s="204"/>
      <c r="SXZ882" s="204"/>
      <c r="SYA882" s="204"/>
      <c r="SYB882" s="204"/>
      <c r="SYC882" s="204"/>
      <c r="SYD882" s="204"/>
      <c r="SYE882" s="204"/>
      <c r="SYF882" s="204"/>
      <c r="SYG882" s="204"/>
      <c r="SYH882" s="204"/>
      <c r="SYI882" s="204"/>
      <c r="SYJ882" s="204"/>
      <c r="SYK882" s="204"/>
      <c r="SYL882" s="204"/>
      <c r="SYM882" s="204"/>
      <c r="SYN882" s="204"/>
      <c r="SYO882" s="204"/>
      <c r="SYP882" s="204"/>
      <c r="SYQ882" s="204"/>
      <c r="SYR882" s="204"/>
      <c r="SYS882" s="204"/>
      <c r="SYT882" s="204"/>
      <c r="SYU882" s="204"/>
      <c r="SYV882" s="204"/>
      <c r="SYW882" s="204"/>
      <c r="SYX882" s="204"/>
      <c r="SYY882" s="204"/>
      <c r="SYZ882" s="204"/>
      <c r="SZA882" s="204"/>
      <c r="SZB882" s="204"/>
      <c r="SZC882" s="204"/>
      <c r="SZD882" s="204"/>
      <c r="SZE882" s="204"/>
      <c r="SZF882" s="204"/>
      <c r="SZG882" s="204"/>
      <c r="SZH882" s="204"/>
      <c r="SZI882" s="204"/>
      <c r="SZJ882" s="204"/>
      <c r="SZK882" s="204"/>
      <c r="SZL882" s="204"/>
      <c r="SZM882" s="204"/>
      <c r="SZN882" s="204"/>
      <c r="SZO882" s="204"/>
      <c r="SZP882" s="204"/>
      <c r="SZQ882" s="204"/>
      <c r="SZR882" s="204"/>
      <c r="SZS882" s="204"/>
      <c r="SZT882" s="204"/>
      <c r="SZU882" s="204"/>
      <c r="SZV882" s="204"/>
      <c r="SZW882" s="204"/>
      <c r="SZX882" s="204"/>
      <c r="SZY882" s="204"/>
      <c r="SZZ882" s="204"/>
      <c r="TAA882" s="204"/>
      <c r="TAB882" s="204"/>
      <c r="TAC882" s="204"/>
      <c r="TAD882" s="204"/>
      <c r="TAE882" s="204"/>
      <c r="TAF882" s="204"/>
      <c r="TAG882" s="204"/>
      <c r="TAH882" s="204"/>
      <c r="TAI882" s="204"/>
      <c r="TAJ882" s="204"/>
      <c r="TAK882" s="204"/>
      <c r="TAL882" s="204"/>
      <c r="TAM882" s="204"/>
      <c r="TAN882" s="204"/>
      <c r="TAO882" s="204"/>
      <c r="TAP882" s="204"/>
      <c r="TAQ882" s="204"/>
      <c r="TAR882" s="204"/>
      <c r="TAS882" s="204"/>
      <c r="TAT882" s="204"/>
      <c r="TAU882" s="204"/>
      <c r="TAV882" s="204"/>
      <c r="TAW882" s="204"/>
      <c r="TAX882" s="204"/>
      <c r="TAY882" s="204"/>
      <c r="TAZ882" s="204"/>
      <c r="TBA882" s="204"/>
      <c r="TBB882" s="204"/>
      <c r="TBC882" s="204"/>
      <c r="TBD882" s="204"/>
      <c r="TBE882" s="204"/>
      <c r="TBF882" s="204"/>
      <c r="TBG882" s="204"/>
      <c r="TBH882" s="204"/>
      <c r="TBI882" s="204"/>
      <c r="TBJ882" s="204"/>
      <c r="TBK882" s="204"/>
      <c r="TBL882" s="204"/>
      <c r="TBM882" s="204"/>
      <c r="TBN882" s="204"/>
      <c r="TBO882" s="204"/>
      <c r="TBP882" s="204"/>
      <c r="TBQ882" s="204"/>
      <c r="TBR882" s="204"/>
      <c r="TBS882" s="204"/>
      <c r="TBT882" s="204"/>
      <c r="TBU882" s="204"/>
      <c r="TBV882" s="204"/>
      <c r="TBW882" s="204"/>
      <c r="TBX882" s="204"/>
      <c r="TBY882" s="204"/>
      <c r="TBZ882" s="204"/>
      <c r="TCA882" s="204"/>
      <c r="TCB882" s="204"/>
      <c r="TCC882" s="204"/>
      <c r="TCD882" s="204"/>
      <c r="TCE882" s="204"/>
      <c r="TCF882" s="204"/>
      <c r="TCG882" s="204"/>
      <c r="TCH882" s="204"/>
      <c r="TCI882" s="204"/>
      <c r="TCJ882" s="204"/>
      <c r="TCK882" s="204"/>
      <c r="TCL882" s="204"/>
      <c r="TCM882" s="204"/>
      <c r="TCN882" s="204"/>
      <c r="TCO882" s="204"/>
      <c r="TCP882" s="204"/>
      <c r="TCQ882" s="204"/>
      <c r="TCR882" s="204"/>
      <c r="TCS882" s="204"/>
      <c r="TCT882" s="204"/>
      <c r="TCU882" s="204"/>
      <c r="TCV882" s="204"/>
      <c r="TCW882" s="204"/>
      <c r="TCX882" s="204"/>
      <c r="TCY882" s="204"/>
      <c r="TCZ882" s="204"/>
      <c r="TDA882" s="204"/>
      <c r="TDB882" s="204"/>
      <c r="TDC882" s="204"/>
      <c r="TDD882" s="204"/>
      <c r="TDE882" s="204"/>
      <c r="TDF882" s="204"/>
      <c r="TDG882" s="204"/>
      <c r="TDH882" s="204"/>
      <c r="TDI882" s="204"/>
      <c r="TDJ882" s="204"/>
      <c r="TDK882" s="204"/>
      <c r="TDL882" s="204"/>
      <c r="TDM882" s="204"/>
      <c r="TDN882" s="204"/>
      <c r="TDO882" s="204"/>
      <c r="TDP882" s="204"/>
      <c r="TDQ882" s="204"/>
      <c r="TDR882" s="204"/>
      <c r="TDS882" s="204"/>
      <c r="TDT882" s="204"/>
      <c r="TDU882" s="204"/>
      <c r="TDV882" s="204"/>
      <c r="TDW882" s="204"/>
      <c r="TDX882" s="204"/>
      <c r="TDY882" s="204"/>
      <c r="TDZ882" s="204"/>
      <c r="TEA882" s="204"/>
      <c r="TEB882" s="204"/>
      <c r="TEC882" s="204"/>
      <c r="TED882" s="204"/>
      <c r="TEE882" s="204"/>
      <c r="TEF882" s="204"/>
      <c r="TEG882" s="204"/>
      <c r="TEH882" s="204"/>
      <c r="TEI882" s="204"/>
      <c r="TEJ882" s="204"/>
      <c r="TEK882" s="204"/>
      <c r="TEL882" s="204"/>
      <c r="TEM882" s="204"/>
      <c r="TEN882" s="204"/>
      <c r="TEO882" s="204"/>
      <c r="TEP882" s="204"/>
      <c r="TEQ882" s="204"/>
      <c r="TER882" s="204"/>
      <c r="TES882" s="204"/>
      <c r="TET882" s="204"/>
      <c r="TEU882" s="204"/>
      <c r="TEV882" s="204"/>
      <c r="TEW882" s="204"/>
      <c r="TEX882" s="204"/>
      <c r="TEY882" s="204"/>
      <c r="TEZ882" s="204"/>
      <c r="TFA882" s="204"/>
      <c r="TFB882" s="204"/>
      <c r="TFC882" s="204"/>
      <c r="TFD882" s="204"/>
      <c r="TFE882" s="204"/>
      <c r="TFF882" s="204"/>
      <c r="TFG882" s="204"/>
      <c r="TFH882" s="204"/>
      <c r="TFI882" s="204"/>
      <c r="TFJ882" s="204"/>
      <c r="TFK882" s="204"/>
      <c r="TFL882" s="204"/>
      <c r="TFM882" s="204"/>
      <c r="TFN882" s="204"/>
      <c r="TFO882" s="204"/>
      <c r="TFP882" s="204"/>
      <c r="TFQ882" s="204"/>
      <c r="TFR882" s="204"/>
      <c r="TFS882" s="204"/>
      <c r="TFT882" s="204"/>
      <c r="TFU882" s="204"/>
      <c r="TFV882" s="204"/>
      <c r="TFW882" s="204"/>
      <c r="TFX882" s="204"/>
      <c r="TFY882" s="204"/>
      <c r="TFZ882" s="204"/>
      <c r="TGA882" s="204"/>
      <c r="TGB882" s="204"/>
      <c r="TGC882" s="204"/>
      <c r="TGD882" s="204"/>
      <c r="TGE882" s="204"/>
      <c r="TGF882" s="204"/>
      <c r="TGG882" s="204"/>
      <c r="TGH882" s="204"/>
      <c r="TGI882" s="204"/>
      <c r="TGJ882" s="204"/>
      <c r="TGK882" s="204"/>
      <c r="TGL882" s="204"/>
      <c r="TGM882" s="204"/>
      <c r="TGN882" s="204"/>
      <c r="TGO882" s="204"/>
      <c r="TGP882" s="204"/>
      <c r="TGQ882" s="204"/>
      <c r="TGR882" s="204"/>
      <c r="TGS882" s="204"/>
      <c r="TGT882" s="204"/>
      <c r="TGU882" s="204"/>
      <c r="TGV882" s="204"/>
      <c r="TGW882" s="204"/>
      <c r="TGX882" s="204"/>
      <c r="TGY882" s="204"/>
      <c r="TGZ882" s="204"/>
      <c r="THA882" s="204"/>
      <c r="THB882" s="204"/>
      <c r="THC882" s="204"/>
      <c r="THD882" s="204"/>
      <c r="THE882" s="204"/>
      <c r="THF882" s="204"/>
      <c r="THG882" s="204"/>
      <c r="THH882" s="204"/>
      <c r="THI882" s="204"/>
      <c r="THJ882" s="204"/>
      <c r="THK882" s="204"/>
      <c r="THL882" s="204"/>
      <c r="THM882" s="204"/>
      <c r="THN882" s="204"/>
      <c r="THO882" s="204"/>
      <c r="THP882" s="204"/>
      <c r="THQ882" s="204"/>
      <c r="THR882" s="204"/>
      <c r="THS882" s="204"/>
      <c r="THT882" s="204"/>
      <c r="THU882" s="204"/>
      <c r="THV882" s="204"/>
      <c r="THW882" s="204"/>
      <c r="THX882" s="204"/>
      <c r="THY882" s="204"/>
      <c r="THZ882" s="204"/>
      <c r="TIA882" s="204"/>
      <c r="TIB882" s="204"/>
      <c r="TIC882" s="204"/>
      <c r="TID882" s="204"/>
      <c r="TIE882" s="204"/>
      <c r="TIF882" s="204"/>
      <c r="TIG882" s="204"/>
      <c r="TIH882" s="204"/>
      <c r="TII882" s="204"/>
      <c r="TIJ882" s="204"/>
      <c r="TIK882" s="204"/>
      <c r="TIL882" s="204"/>
      <c r="TIM882" s="204"/>
      <c r="TIN882" s="204"/>
      <c r="TIO882" s="204"/>
      <c r="TIP882" s="204"/>
      <c r="TIQ882" s="204"/>
      <c r="TIR882" s="204"/>
      <c r="TIS882" s="204"/>
      <c r="TIT882" s="204"/>
      <c r="TIU882" s="204"/>
      <c r="TIV882" s="204"/>
      <c r="TIW882" s="204"/>
      <c r="TIX882" s="204"/>
      <c r="TIY882" s="204"/>
      <c r="TIZ882" s="204"/>
      <c r="TJA882" s="204"/>
      <c r="TJB882" s="204"/>
      <c r="TJC882" s="204"/>
      <c r="TJD882" s="204"/>
      <c r="TJE882" s="204"/>
      <c r="TJF882" s="204"/>
      <c r="TJG882" s="204"/>
      <c r="TJH882" s="204"/>
      <c r="TJI882" s="204"/>
      <c r="TJJ882" s="204"/>
      <c r="TJK882" s="204"/>
      <c r="TJL882" s="204"/>
      <c r="TJM882" s="204"/>
      <c r="TJN882" s="204"/>
      <c r="TJO882" s="204"/>
      <c r="TJP882" s="204"/>
      <c r="TJQ882" s="204"/>
      <c r="TJR882" s="204"/>
      <c r="TJS882" s="204"/>
      <c r="TJT882" s="204"/>
      <c r="TJU882" s="204"/>
      <c r="TJV882" s="204"/>
      <c r="TJW882" s="204"/>
      <c r="TJX882" s="204"/>
      <c r="TJY882" s="204"/>
      <c r="TJZ882" s="204"/>
      <c r="TKA882" s="204"/>
      <c r="TKB882" s="204"/>
      <c r="TKC882" s="204"/>
      <c r="TKD882" s="204"/>
      <c r="TKE882" s="204"/>
      <c r="TKF882" s="204"/>
      <c r="TKG882" s="204"/>
      <c r="TKH882" s="204"/>
      <c r="TKI882" s="204"/>
      <c r="TKJ882" s="204"/>
      <c r="TKK882" s="204"/>
      <c r="TKL882" s="204"/>
      <c r="TKM882" s="204"/>
      <c r="TKN882" s="204"/>
      <c r="TKO882" s="204"/>
      <c r="TKP882" s="204"/>
      <c r="TKQ882" s="204"/>
      <c r="TKR882" s="204"/>
      <c r="TKS882" s="204"/>
      <c r="TKT882" s="204"/>
      <c r="TKU882" s="204"/>
      <c r="TKV882" s="204"/>
      <c r="TKW882" s="204"/>
      <c r="TKX882" s="204"/>
      <c r="TKY882" s="204"/>
      <c r="TKZ882" s="204"/>
      <c r="TLA882" s="204"/>
      <c r="TLB882" s="204"/>
      <c r="TLC882" s="204"/>
      <c r="TLD882" s="204"/>
      <c r="TLE882" s="204"/>
      <c r="TLF882" s="204"/>
      <c r="TLG882" s="204"/>
      <c r="TLH882" s="204"/>
      <c r="TLI882" s="204"/>
      <c r="TLJ882" s="204"/>
      <c r="TLK882" s="204"/>
      <c r="TLL882" s="204"/>
      <c r="TLM882" s="204"/>
      <c r="TLN882" s="204"/>
      <c r="TLO882" s="204"/>
      <c r="TLP882" s="204"/>
      <c r="TLQ882" s="204"/>
      <c r="TLR882" s="204"/>
      <c r="TLS882" s="204"/>
      <c r="TLT882" s="204"/>
      <c r="TLU882" s="204"/>
      <c r="TLV882" s="204"/>
      <c r="TLW882" s="204"/>
      <c r="TLX882" s="204"/>
      <c r="TLY882" s="204"/>
      <c r="TLZ882" s="204"/>
      <c r="TMA882" s="204"/>
      <c r="TMB882" s="204"/>
      <c r="TMC882" s="204"/>
      <c r="TMD882" s="204"/>
      <c r="TME882" s="204"/>
      <c r="TMF882" s="204"/>
      <c r="TMG882" s="204"/>
      <c r="TMH882" s="204"/>
      <c r="TMI882" s="204"/>
      <c r="TMJ882" s="204"/>
      <c r="TMK882" s="204"/>
      <c r="TML882" s="204"/>
      <c r="TMM882" s="204"/>
      <c r="TMN882" s="204"/>
      <c r="TMO882" s="204"/>
      <c r="TMP882" s="204"/>
      <c r="TMQ882" s="204"/>
      <c r="TMR882" s="204"/>
      <c r="TMS882" s="204"/>
      <c r="TMT882" s="204"/>
      <c r="TMU882" s="204"/>
      <c r="TMV882" s="204"/>
      <c r="TMW882" s="204"/>
      <c r="TMX882" s="204"/>
      <c r="TMY882" s="204"/>
      <c r="TMZ882" s="204"/>
      <c r="TNA882" s="204"/>
      <c r="TNB882" s="204"/>
      <c r="TNC882" s="204"/>
      <c r="TND882" s="204"/>
      <c r="TNE882" s="204"/>
      <c r="TNF882" s="204"/>
      <c r="TNG882" s="204"/>
      <c r="TNH882" s="204"/>
      <c r="TNI882" s="204"/>
      <c r="TNJ882" s="204"/>
      <c r="TNK882" s="204"/>
      <c r="TNL882" s="204"/>
      <c r="TNM882" s="204"/>
      <c r="TNN882" s="204"/>
      <c r="TNO882" s="204"/>
      <c r="TNP882" s="204"/>
      <c r="TNQ882" s="204"/>
      <c r="TNR882" s="204"/>
      <c r="TNS882" s="204"/>
      <c r="TNT882" s="204"/>
      <c r="TNU882" s="204"/>
      <c r="TNV882" s="204"/>
      <c r="TNW882" s="204"/>
      <c r="TNX882" s="204"/>
      <c r="TNY882" s="204"/>
      <c r="TNZ882" s="204"/>
      <c r="TOA882" s="204"/>
      <c r="TOB882" s="204"/>
      <c r="TOC882" s="204"/>
      <c r="TOD882" s="204"/>
      <c r="TOE882" s="204"/>
      <c r="TOF882" s="204"/>
      <c r="TOG882" s="204"/>
      <c r="TOH882" s="204"/>
      <c r="TOI882" s="204"/>
      <c r="TOJ882" s="204"/>
      <c r="TOK882" s="204"/>
      <c r="TOL882" s="204"/>
      <c r="TOM882" s="204"/>
      <c r="TON882" s="204"/>
      <c r="TOO882" s="204"/>
      <c r="TOP882" s="204"/>
      <c r="TOQ882" s="204"/>
      <c r="TOR882" s="204"/>
      <c r="TOS882" s="204"/>
      <c r="TOT882" s="204"/>
      <c r="TOU882" s="204"/>
      <c r="TOV882" s="204"/>
      <c r="TOW882" s="204"/>
      <c r="TOX882" s="204"/>
      <c r="TOY882" s="204"/>
      <c r="TOZ882" s="204"/>
      <c r="TPA882" s="204"/>
      <c r="TPB882" s="204"/>
      <c r="TPC882" s="204"/>
      <c r="TPD882" s="204"/>
      <c r="TPE882" s="204"/>
      <c r="TPF882" s="204"/>
      <c r="TPG882" s="204"/>
      <c r="TPH882" s="204"/>
      <c r="TPI882" s="204"/>
      <c r="TPJ882" s="204"/>
      <c r="TPK882" s="204"/>
      <c r="TPL882" s="204"/>
      <c r="TPM882" s="204"/>
      <c r="TPN882" s="204"/>
      <c r="TPO882" s="204"/>
      <c r="TPP882" s="204"/>
      <c r="TPQ882" s="204"/>
      <c r="TPR882" s="204"/>
      <c r="TPS882" s="204"/>
      <c r="TPT882" s="204"/>
      <c r="TPU882" s="204"/>
      <c r="TPV882" s="204"/>
      <c r="TPW882" s="204"/>
      <c r="TPX882" s="204"/>
      <c r="TPY882" s="204"/>
      <c r="TPZ882" s="204"/>
      <c r="TQA882" s="204"/>
      <c r="TQB882" s="204"/>
      <c r="TQC882" s="204"/>
      <c r="TQD882" s="204"/>
      <c r="TQE882" s="204"/>
      <c r="TQF882" s="204"/>
      <c r="TQG882" s="204"/>
      <c r="TQH882" s="204"/>
      <c r="TQI882" s="204"/>
      <c r="TQJ882" s="204"/>
      <c r="TQK882" s="204"/>
      <c r="TQL882" s="204"/>
      <c r="TQM882" s="204"/>
      <c r="TQN882" s="204"/>
      <c r="TQO882" s="204"/>
      <c r="TQP882" s="204"/>
      <c r="TQQ882" s="204"/>
      <c r="TQR882" s="204"/>
      <c r="TQS882" s="204"/>
      <c r="TQT882" s="204"/>
      <c r="TQU882" s="204"/>
      <c r="TQV882" s="204"/>
      <c r="TQW882" s="204"/>
      <c r="TQX882" s="204"/>
      <c r="TQY882" s="204"/>
      <c r="TQZ882" s="204"/>
      <c r="TRA882" s="204"/>
      <c r="TRB882" s="204"/>
      <c r="TRC882" s="204"/>
      <c r="TRD882" s="204"/>
      <c r="TRE882" s="204"/>
      <c r="TRF882" s="204"/>
      <c r="TRG882" s="204"/>
      <c r="TRH882" s="204"/>
      <c r="TRI882" s="204"/>
      <c r="TRJ882" s="204"/>
      <c r="TRK882" s="204"/>
      <c r="TRL882" s="204"/>
      <c r="TRM882" s="204"/>
      <c r="TRN882" s="204"/>
      <c r="TRO882" s="204"/>
      <c r="TRP882" s="204"/>
      <c r="TRQ882" s="204"/>
      <c r="TRR882" s="204"/>
      <c r="TRS882" s="204"/>
      <c r="TRT882" s="204"/>
      <c r="TRU882" s="204"/>
      <c r="TRV882" s="204"/>
      <c r="TRW882" s="204"/>
      <c r="TRX882" s="204"/>
      <c r="TRY882" s="204"/>
      <c r="TRZ882" s="204"/>
      <c r="TSA882" s="204"/>
      <c r="TSB882" s="204"/>
      <c r="TSC882" s="204"/>
      <c r="TSD882" s="204"/>
      <c r="TSE882" s="204"/>
      <c r="TSF882" s="204"/>
      <c r="TSG882" s="204"/>
      <c r="TSH882" s="204"/>
      <c r="TSI882" s="204"/>
      <c r="TSJ882" s="204"/>
      <c r="TSK882" s="204"/>
      <c r="TSL882" s="204"/>
      <c r="TSM882" s="204"/>
      <c r="TSN882" s="204"/>
      <c r="TSO882" s="204"/>
      <c r="TSP882" s="204"/>
      <c r="TSQ882" s="204"/>
      <c r="TSR882" s="204"/>
      <c r="TSS882" s="204"/>
      <c r="TST882" s="204"/>
      <c r="TSU882" s="204"/>
      <c r="TSV882" s="204"/>
      <c r="TSW882" s="204"/>
      <c r="TSX882" s="204"/>
      <c r="TSY882" s="204"/>
      <c r="TSZ882" s="204"/>
      <c r="TTA882" s="204"/>
      <c r="TTB882" s="204"/>
      <c r="TTC882" s="204"/>
      <c r="TTD882" s="204"/>
      <c r="TTE882" s="204"/>
      <c r="TTF882" s="204"/>
      <c r="TTG882" s="204"/>
      <c r="TTH882" s="204"/>
      <c r="TTI882" s="204"/>
      <c r="TTJ882" s="204"/>
      <c r="TTK882" s="204"/>
      <c r="TTL882" s="204"/>
      <c r="TTM882" s="204"/>
      <c r="TTN882" s="204"/>
      <c r="TTO882" s="204"/>
      <c r="TTP882" s="204"/>
      <c r="TTQ882" s="204"/>
      <c r="TTR882" s="204"/>
      <c r="TTS882" s="204"/>
      <c r="TTT882" s="204"/>
      <c r="TTU882" s="204"/>
      <c r="TTV882" s="204"/>
      <c r="TTW882" s="204"/>
      <c r="TTX882" s="204"/>
      <c r="TTY882" s="204"/>
      <c r="TTZ882" s="204"/>
      <c r="TUA882" s="204"/>
      <c r="TUB882" s="204"/>
      <c r="TUC882" s="204"/>
      <c r="TUD882" s="204"/>
      <c r="TUE882" s="204"/>
      <c r="TUF882" s="204"/>
      <c r="TUG882" s="204"/>
      <c r="TUH882" s="204"/>
      <c r="TUI882" s="204"/>
      <c r="TUJ882" s="204"/>
      <c r="TUK882" s="204"/>
      <c r="TUL882" s="204"/>
      <c r="TUM882" s="204"/>
      <c r="TUN882" s="204"/>
      <c r="TUO882" s="204"/>
      <c r="TUP882" s="204"/>
      <c r="TUQ882" s="204"/>
      <c r="TUR882" s="204"/>
      <c r="TUS882" s="204"/>
      <c r="TUT882" s="204"/>
      <c r="TUU882" s="204"/>
      <c r="TUV882" s="204"/>
      <c r="TUW882" s="204"/>
      <c r="TUX882" s="204"/>
      <c r="TUY882" s="204"/>
      <c r="TUZ882" s="204"/>
      <c r="TVA882" s="204"/>
      <c r="TVB882" s="204"/>
      <c r="TVC882" s="204"/>
      <c r="TVD882" s="204"/>
      <c r="TVE882" s="204"/>
      <c r="TVF882" s="204"/>
      <c r="TVG882" s="204"/>
      <c r="TVH882" s="204"/>
      <c r="TVI882" s="204"/>
      <c r="TVJ882" s="204"/>
      <c r="TVK882" s="204"/>
      <c r="TVL882" s="204"/>
      <c r="TVM882" s="204"/>
      <c r="TVN882" s="204"/>
      <c r="TVO882" s="204"/>
      <c r="TVP882" s="204"/>
      <c r="TVQ882" s="204"/>
      <c r="TVR882" s="204"/>
      <c r="TVS882" s="204"/>
      <c r="TVT882" s="204"/>
      <c r="TVU882" s="204"/>
      <c r="TVV882" s="204"/>
      <c r="TVW882" s="204"/>
      <c r="TVX882" s="204"/>
      <c r="TVY882" s="204"/>
      <c r="TVZ882" s="204"/>
      <c r="TWA882" s="204"/>
      <c r="TWB882" s="204"/>
      <c r="TWC882" s="204"/>
      <c r="TWD882" s="204"/>
      <c r="TWE882" s="204"/>
      <c r="TWF882" s="204"/>
      <c r="TWG882" s="204"/>
      <c r="TWH882" s="204"/>
      <c r="TWI882" s="204"/>
      <c r="TWJ882" s="204"/>
      <c r="TWK882" s="204"/>
      <c r="TWL882" s="204"/>
      <c r="TWM882" s="204"/>
      <c r="TWN882" s="204"/>
      <c r="TWO882" s="204"/>
      <c r="TWP882" s="204"/>
      <c r="TWQ882" s="204"/>
      <c r="TWR882" s="204"/>
      <c r="TWS882" s="204"/>
      <c r="TWT882" s="204"/>
      <c r="TWU882" s="204"/>
      <c r="TWV882" s="204"/>
      <c r="TWW882" s="204"/>
      <c r="TWX882" s="204"/>
      <c r="TWY882" s="204"/>
      <c r="TWZ882" s="204"/>
      <c r="TXA882" s="204"/>
      <c r="TXB882" s="204"/>
      <c r="TXC882" s="204"/>
      <c r="TXD882" s="204"/>
      <c r="TXE882" s="204"/>
      <c r="TXF882" s="204"/>
      <c r="TXG882" s="204"/>
      <c r="TXH882" s="204"/>
      <c r="TXI882" s="204"/>
      <c r="TXJ882" s="204"/>
      <c r="TXK882" s="204"/>
      <c r="TXL882" s="204"/>
      <c r="TXM882" s="204"/>
      <c r="TXN882" s="204"/>
      <c r="TXO882" s="204"/>
      <c r="TXP882" s="204"/>
      <c r="TXQ882" s="204"/>
      <c r="TXR882" s="204"/>
      <c r="TXS882" s="204"/>
      <c r="TXT882" s="204"/>
      <c r="TXU882" s="204"/>
      <c r="TXV882" s="204"/>
      <c r="TXW882" s="204"/>
      <c r="TXX882" s="204"/>
      <c r="TXY882" s="204"/>
      <c r="TXZ882" s="204"/>
      <c r="TYA882" s="204"/>
      <c r="TYB882" s="204"/>
      <c r="TYC882" s="204"/>
      <c r="TYD882" s="204"/>
      <c r="TYE882" s="204"/>
      <c r="TYF882" s="204"/>
      <c r="TYG882" s="204"/>
      <c r="TYH882" s="204"/>
      <c r="TYI882" s="204"/>
      <c r="TYJ882" s="204"/>
      <c r="TYK882" s="204"/>
      <c r="TYL882" s="204"/>
      <c r="TYM882" s="204"/>
      <c r="TYN882" s="204"/>
      <c r="TYO882" s="204"/>
      <c r="TYP882" s="204"/>
      <c r="TYQ882" s="204"/>
      <c r="TYR882" s="204"/>
      <c r="TYS882" s="204"/>
      <c r="TYT882" s="204"/>
      <c r="TYU882" s="204"/>
      <c r="TYV882" s="204"/>
      <c r="TYW882" s="204"/>
      <c r="TYX882" s="204"/>
      <c r="TYY882" s="204"/>
      <c r="TYZ882" s="204"/>
      <c r="TZA882" s="204"/>
      <c r="TZB882" s="204"/>
      <c r="TZC882" s="204"/>
      <c r="TZD882" s="204"/>
      <c r="TZE882" s="204"/>
      <c r="TZF882" s="204"/>
      <c r="TZG882" s="204"/>
      <c r="TZH882" s="204"/>
      <c r="TZI882" s="204"/>
      <c r="TZJ882" s="204"/>
      <c r="TZK882" s="204"/>
      <c r="TZL882" s="204"/>
      <c r="TZM882" s="204"/>
      <c r="TZN882" s="204"/>
      <c r="TZO882" s="204"/>
      <c r="TZP882" s="204"/>
      <c r="TZQ882" s="204"/>
      <c r="TZR882" s="204"/>
      <c r="TZS882" s="204"/>
      <c r="TZT882" s="204"/>
      <c r="TZU882" s="204"/>
      <c r="TZV882" s="204"/>
      <c r="TZW882" s="204"/>
      <c r="TZX882" s="204"/>
      <c r="TZY882" s="204"/>
      <c r="TZZ882" s="204"/>
      <c r="UAA882" s="204"/>
      <c r="UAB882" s="204"/>
      <c r="UAC882" s="204"/>
      <c r="UAD882" s="204"/>
      <c r="UAE882" s="204"/>
      <c r="UAF882" s="204"/>
      <c r="UAG882" s="204"/>
      <c r="UAH882" s="204"/>
      <c r="UAI882" s="204"/>
      <c r="UAJ882" s="204"/>
      <c r="UAK882" s="204"/>
      <c r="UAL882" s="204"/>
      <c r="UAM882" s="204"/>
      <c r="UAN882" s="204"/>
      <c r="UAO882" s="204"/>
      <c r="UAP882" s="204"/>
      <c r="UAQ882" s="204"/>
      <c r="UAR882" s="204"/>
      <c r="UAS882" s="204"/>
      <c r="UAT882" s="204"/>
      <c r="UAU882" s="204"/>
      <c r="UAV882" s="204"/>
      <c r="UAW882" s="204"/>
      <c r="UAX882" s="204"/>
      <c r="UAY882" s="204"/>
      <c r="UAZ882" s="204"/>
      <c r="UBA882" s="204"/>
      <c r="UBB882" s="204"/>
      <c r="UBC882" s="204"/>
      <c r="UBD882" s="204"/>
      <c r="UBE882" s="204"/>
      <c r="UBF882" s="204"/>
      <c r="UBG882" s="204"/>
      <c r="UBH882" s="204"/>
      <c r="UBI882" s="204"/>
      <c r="UBJ882" s="204"/>
      <c r="UBK882" s="204"/>
      <c r="UBL882" s="204"/>
      <c r="UBM882" s="204"/>
      <c r="UBN882" s="204"/>
      <c r="UBO882" s="204"/>
      <c r="UBP882" s="204"/>
      <c r="UBQ882" s="204"/>
      <c r="UBR882" s="204"/>
      <c r="UBS882" s="204"/>
      <c r="UBT882" s="204"/>
      <c r="UBU882" s="204"/>
      <c r="UBV882" s="204"/>
      <c r="UBW882" s="204"/>
      <c r="UBX882" s="204"/>
      <c r="UBY882" s="204"/>
      <c r="UBZ882" s="204"/>
      <c r="UCA882" s="204"/>
      <c r="UCB882" s="204"/>
      <c r="UCC882" s="204"/>
      <c r="UCD882" s="204"/>
      <c r="UCE882" s="204"/>
      <c r="UCF882" s="204"/>
      <c r="UCG882" s="204"/>
      <c r="UCH882" s="204"/>
      <c r="UCI882" s="204"/>
      <c r="UCJ882" s="204"/>
      <c r="UCK882" s="204"/>
      <c r="UCL882" s="204"/>
      <c r="UCM882" s="204"/>
      <c r="UCN882" s="204"/>
      <c r="UCO882" s="204"/>
      <c r="UCP882" s="204"/>
      <c r="UCQ882" s="204"/>
      <c r="UCR882" s="204"/>
      <c r="UCS882" s="204"/>
      <c r="UCT882" s="204"/>
      <c r="UCU882" s="204"/>
      <c r="UCV882" s="204"/>
      <c r="UCW882" s="204"/>
      <c r="UCX882" s="204"/>
      <c r="UCY882" s="204"/>
      <c r="UCZ882" s="204"/>
      <c r="UDA882" s="204"/>
      <c r="UDB882" s="204"/>
      <c r="UDC882" s="204"/>
      <c r="UDD882" s="204"/>
      <c r="UDE882" s="204"/>
      <c r="UDF882" s="204"/>
      <c r="UDG882" s="204"/>
      <c r="UDH882" s="204"/>
      <c r="UDI882" s="204"/>
      <c r="UDJ882" s="204"/>
      <c r="UDK882" s="204"/>
      <c r="UDL882" s="204"/>
      <c r="UDM882" s="204"/>
      <c r="UDN882" s="204"/>
      <c r="UDO882" s="204"/>
      <c r="UDP882" s="204"/>
      <c r="UDQ882" s="204"/>
      <c r="UDR882" s="204"/>
      <c r="UDS882" s="204"/>
      <c r="UDT882" s="204"/>
      <c r="UDU882" s="204"/>
      <c r="UDV882" s="204"/>
      <c r="UDW882" s="204"/>
      <c r="UDX882" s="204"/>
      <c r="UDY882" s="204"/>
      <c r="UDZ882" s="204"/>
      <c r="UEA882" s="204"/>
      <c r="UEB882" s="204"/>
      <c r="UEC882" s="204"/>
      <c r="UED882" s="204"/>
      <c r="UEE882" s="204"/>
      <c r="UEF882" s="204"/>
      <c r="UEG882" s="204"/>
      <c r="UEH882" s="204"/>
      <c r="UEI882" s="204"/>
      <c r="UEJ882" s="204"/>
      <c r="UEK882" s="204"/>
      <c r="UEL882" s="204"/>
      <c r="UEM882" s="204"/>
      <c r="UEN882" s="204"/>
      <c r="UEO882" s="204"/>
      <c r="UEP882" s="204"/>
      <c r="UEQ882" s="204"/>
      <c r="UER882" s="204"/>
      <c r="UES882" s="204"/>
      <c r="UET882" s="204"/>
      <c r="UEU882" s="204"/>
      <c r="UEV882" s="204"/>
      <c r="UEW882" s="204"/>
      <c r="UEX882" s="204"/>
      <c r="UEY882" s="204"/>
      <c r="UEZ882" s="204"/>
      <c r="UFA882" s="204"/>
      <c r="UFB882" s="204"/>
      <c r="UFC882" s="204"/>
      <c r="UFD882" s="204"/>
      <c r="UFE882" s="204"/>
      <c r="UFF882" s="204"/>
      <c r="UFG882" s="204"/>
      <c r="UFH882" s="204"/>
      <c r="UFI882" s="204"/>
      <c r="UFJ882" s="204"/>
      <c r="UFK882" s="204"/>
      <c r="UFL882" s="204"/>
      <c r="UFM882" s="204"/>
      <c r="UFN882" s="204"/>
      <c r="UFO882" s="204"/>
      <c r="UFP882" s="204"/>
      <c r="UFQ882" s="204"/>
      <c r="UFR882" s="204"/>
      <c r="UFS882" s="204"/>
      <c r="UFT882" s="204"/>
      <c r="UFU882" s="204"/>
      <c r="UFV882" s="204"/>
      <c r="UFW882" s="204"/>
      <c r="UFX882" s="204"/>
      <c r="UFY882" s="204"/>
      <c r="UFZ882" s="204"/>
      <c r="UGA882" s="204"/>
      <c r="UGB882" s="204"/>
      <c r="UGC882" s="204"/>
      <c r="UGD882" s="204"/>
      <c r="UGE882" s="204"/>
      <c r="UGF882" s="204"/>
      <c r="UGG882" s="204"/>
      <c r="UGH882" s="204"/>
      <c r="UGI882" s="204"/>
      <c r="UGJ882" s="204"/>
      <c r="UGK882" s="204"/>
      <c r="UGL882" s="204"/>
      <c r="UGM882" s="204"/>
      <c r="UGN882" s="204"/>
      <c r="UGO882" s="204"/>
      <c r="UGP882" s="204"/>
      <c r="UGQ882" s="204"/>
      <c r="UGR882" s="204"/>
      <c r="UGS882" s="204"/>
      <c r="UGT882" s="204"/>
      <c r="UGU882" s="204"/>
      <c r="UGV882" s="204"/>
      <c r="UGW882" s="204"/>
      <c r="UGX882" s="204"/>
      <c r="UGY882" s="204"/>
      <c r="UGZ882" s="204"/>
      <c r="UHA882" s="204"/>
      <c r="UHB882" s="204"/>
      <c r="UHC882" s="204"/>
      <c r="UHD882" s="204"/>
      <c r="UHE882" s="204"/>
      <c r="UHF882" s="204"/>
      <c r="UHG882" s="204"/>
      <c r="UHH882" s="204"/>
      <c r="UHI882" s="204"/>
      <c r="UHJ882" s="204"/>
      <c r="UHK882" s="204"/>
      <c r="UHL882" s="204"/>
      <c r="UHM882" s="204"/>
      <c r="UHN882" s="204"/>
      <c r="UHO882" s="204"/>
      <c r="UHP882" s="204"/>
      <c r="UHQ882" s="204"/>
      <c r="UHR882" s="204"/>
      <c r="UHS882" s="204"/>
      <c r="UHT882" s="204"/>
      <c r="UHU882" s="204"/>
      <c r="UHV882" s="204"/>
      <c r="UHW882" s="204"/>
      <c r="UHX882" s="204"/>
      <c r="UHY882" s="204"/>
      <c r="UHZ882" s="204"/>
      <c r="UIA882" s="204"/>
      <c r="UIB882" s="204"/>
      <c r="UIC882" s="204"/>
      <c r="UID882" s="204"/>
      <c r="UIE882" s="204"/>
      <c r="UIF882" s="204"/>
      <c r="UIG882" s="204"/>
      <c r="UIH882" s="204"/>
      <c r="UII882" s="204"/>
      <c r="UIJ882" s="204"/>
      <c r="UIK882" s="204"/>
      <c r="UIL882" s="204"/>
      <c r="UIM882" s="204"/>
      <c r="UIN882" s="204"/>
      <c r="UIO882" s="204"/>
      <c r="UIP882" s="204"/>
      <c r="UIQ882" s="204"/>
      <c r="UIR882" s="204"/>
      <c r="UIS882" s="204"/>
      <c r="UIT882" s="204"/>
      <c r="UIU882" s="204"/>
      <c r="UIV882" s="204"/>
      <c r="UIW882" s="204"/>
      <c r="UIX882" s="204"/>
      <c r="UIY882" s="204"/>
      <c r="UIZ882" s="204"/>
      <c r="UJA882" s="204"/>
      <c r="UJB882" s="204"/>
      <c r="UJC882" s="204"/>
      <c r="UJD882" s="204"/>
      <c r="UJE882" s="204"/>
      <c r="UJF882" s="204"/>
      <c r="UJG882" s="204"/>
      <c r="UJH882" s="204"/>
      <c r="UJI882" s="204"/>
      <c r="UJJ882" s="204"/>
      <c r="UJK882" s="204"/>
      <c r="UJL882" s="204"/>
      <c r="UJM882" s="204"/>
      <c r="UJN882" s="204"/>
      <c r="UJO882" s="204"/>
      <c r="UJP882" s="204"/>
      <c r="UJQ882" s="204"/>
      <c r="UJR882" s="204"/>
      <c r="UJS882" s="204"/>
      <c r="UJT882" s="204"/>
      <c r="UJU882" s="204"/>
      <c r="UJV882" s="204"/>
      <c r="UJW882" s="204"/>
      <c r="UJX882" s="204"/>
      <c r="UJY882" s="204"/>
      <c r="UJZ882" s="204"/>
      <c r="UKA882" s="204"/>
      <c r="UKB882" s="204"/>
      <c r="UKC882" s="204"/>
      <c r="UKD882" s="204"/>
      <c r="UKE882" s="204"/>
      <c r="UKF882" s="204"/>
      <c r="UKG882" s="204"/>
      <c r="UKH882" s="204"/>
      <c r="UKI882" s="204"/>
      <c r="UKJ882" s="204"/>
      <c r="UKK882" s="204"/>
      <c r="UKL882" s="204"/>
      <c r="UKM882" s="204"/>
      <c r="UKN882" s="204"/>
      <c r="UKO882" s="204"/>
      <c r="UKP882" s="204"/>
      <c r="UKQ882" s="204"/>
      <c r="UKR882" s="204"/>
      <c r="UKS882" s="204"/>
      <c r="UKT882" s="204"/>
      <c r="UKU882" s="204"/>
      <c r="UKV882" s="204"/>
      <c r="UKW882" s="204"/>
      <c r="UKX882" s="204"/>
      <c r="UKY882" s="204"/>
      <c r="UKZ882" s="204"/>
      <c r="ULA882" s="204"/>
      <c r="ULB882" s="204"/>
      <c r="ULC882" s="204"/>
      <c r="ULD882" s="204"/>
      <c r="ULE882" s="204"/>
      <c r="ULF882" s="204"/>
      <c r="ULG882" s="204"/>
      <c r="ULH882" s="204"/>
      <c r="ULI882" s="204"/>
      <c r="ULJ882" s="204"/>
      <c r="ULK882" s="204"/>
      <c r="ULL882" s="204"/>
      <c r="ULM882" s="204"/>
      <c r="ULN882" s="204"/>
      <c r="ULO882" s="204"/>
      <c r="ULP882" s="204"/>
      <c r="ULQ882" s="204"/>
      <c r="ULR882" s="204"/>
      <c r="ULS882" s="204"/>
      <c r="ULT882" s="204"/>
      <c r="ULU882" s="204"/>
      <c r="ULV882" s="204"/>
      <c r="ULW882" s="204"/>
      <c r="ULX882" s="204"/>
      <c r="ULY882" s="204"/>
      <c r="ULZ882" s="204"/>
      <c r="UMA882" s="204"/>
      <c r="UMB882" s="204"/>
      <c r="UMC882" s="204"/>
      <c r="UMD882" s="204"/>
      <c r="UME882" s="204"/>
      <c r="UMF882" s="204"/>
      <c r="UMG882" s="204"/>
      <c r="UMH882" s="204"/>
      <c r="UMI882" s="204"/>
      <c r="UMJ882" s="204"/>
      <c r="UMK882" s="204"/>
      <c r="UML882" s="204"/>
      <c r="UMM882" s="204"/>
      <c r="UMN882" s="204"/>
      <c r="UMO882" s="204"/>
      <c r="UMP882" s="204"/>
      <c r="UMQ882" s="204"/>
      <c r="UMR882" s="204"/>
      <c r="UMS882" s="204"/>
      <c r="UMT882" s="204"/>
      <c r="UMU882" s="204"/>
      <c r="UMV882" s="204"/>
      <c r="UMW882" s="204"/>
      <c r="UMX882" s="204"/>
      <c r="UMY882" s="204"/>
      <c r="UMZ882" s="204"/>
      <c r="UNA882" s="204"/>
      <c r="UNB882" s="204"/>
      <c r="UNC882" s="204"/>
      <c r="UND882" s="204"/>
      <c r="UNE882" s="204"/>
      <c r="UNF882" s="204"/>
      <c r="UNG882" s="204"/>
      <c r="UNH882" s="204"/>
      <c r="UNI882" s="204"/>
      <c r="UNJ882" s="204"/>
      <c r="UNK882" s="204"/>
      <c r="UNL882" s="204"/>
      <c r="UNM882" s="204"/>
      <c r="UNN882" s="204"/>
      <c r="UNO882" s="204"/>
      <c r="UNP882" s="204"/>
      <c r="UNQ882" s="204"/>
      <c r="UNR882" s="204"/>
      <c r="UNS882" s="204"/>
      <c r="UNT882" s="204"/>
      <c r="UNU882" s="204"/>
      <c r="UNV882" s="204"/>
      <c r="UNW882" s="204"/>
      <c r="UNX882" s="204"/>
      <c r="UNY882" s="204"/>
      <c r="UNZ882" s="204"/>
      <c r="UOA882" s="204"/>
      <c r="UOB882" s="204"/>
      <c r="UOC882" s="204"/>
      <c r="UOD882" s="204"/>
      <c r="UOE882" s="204"/>
      <c r="UOF882" s="204"/>
      <c r="UOG882" s="204"/>
      <c r="UOH882" s="204"/>
      <c r="UOI882" s="204"/>
      <c r="UOJ882" s="204"/>
      <c r="UOK882" s="204"/>
      <c r="UOL882" s="204"/>
      <c r="UOM882" s="204"/>
      <c r="UON882" s="204"/>
      <c r="UOO882" s="204"/>
      <c r="UOP882" s="204"/>
      <c r="UOQ882" s="204"/>
      <c r="UOR882" s="204"/>
      <c r="UOS882" s="204"/>
      <c r="UOT882" s="204"/>
      <c r="UOU882" s="204"/>
      <c r="UOV882" s="204"/>
      <c r="UOW882" s="204"/>
      <c r="UOX882" s="204"/>
      <c r="UOY882" s="204"/>
      <c r="UOZ882" s="204"/>
      <c r="UPA882" s="204"/>
      <c r="UPB882" s="204"/>
      <c r="UPC882" s="204"/>
      <c r="UPD882" s="204"/>
      <c r="UPE882" s="204"/>
      <c r="UPF882" s="204"/>
      <c r="UPG882" s="204"/>
      <c r="UPH882" s="204"/>
      <c r="UPI882" s="204"/>
      <c r="UPJ882" s="204"/>
      <c r="UPK882" s="204"/>
      <c r="UPL882" s="204"/>
      <c r="UPM882" s="204"/>
      <c r="UPN882" s="204"/>
      <c r="UPO882" s="204"/>
      <c r="UPP882" s="204"/>
      <c r="UPQ882" s="204"/>
      <c r="UPR882" s="204"/>
      <c r="UPS882" s="204"/>
      <c r="UPT882" s="204"/>
      <c r="UPU882" s="204"/>
      <c r="UPV882" s="204"/>
      <c r="UPW882" s="204"/>
      <c r="UPX882" s="204"/>
      <c r="UPY882" s="204"/>
      <c r="UPZ882" s="204"/>
      <c r="UQA882" s="204"/>
      <c r="UQB882" s="204"/>
      <c r="UQC882" s="204"/>
      <c r="UQD882" s="204"/>
      <c r="UQE882" s="204"/>
      <c r="UQF882" s="204"/>
      <c r="UQG882" s="204"/>
      <c r="UQH882" s="204"/>
      <c r="UQI882" s="204"/>
      <c r="UQJ882" s="204"/>
      <c r="UQK882" s="204"/>
      <c r="UQL882" s="204"/>
      <c r="UQM882" s="204"/>
      <c r="UQN882" s="204"/>
      <c r="UQO882" s="204"/>
      <c r="UQP882" s="204"/>
      <c r="UQQ882" s="204"/>
      <c r="UQR882" s="204"/>
      <c r="UQS882" s="204"/>
      <c r="UQT882" s="204"/>
      <c r="UQU882" s="204"/>
      <c r="UQV882" s="204"/>
      <c r="UQW882" s="204"/>
      <c r="UQX882" s="204"/>
      <c r="UQY882" s="204"/>
      <c r="UQZ882" s="204"/>
      <c r="URA882" s="204"/>
      <c r="URB882" s="204"/>
      <c r="URC882" s="204"/>
      <c r="URD882" s="204"/>
      <c r="URE882" s="204"/>
      <c r="URF882" s="204"/>
      <c r="URG882" s="204"/>
      <c r="URH882" s="204"/>
      <c r="URI882" s="204"/>
      <c r="URJ882" s="204"/>
      <c r="URK882" s="204"/>
      <c r="URL882" s="204"/>
      <c r="URM882" s="204"/>
      <c r="URN882" s="204"/>
      <c r="URO882" s="204"/>
      <c r="URP882" s="204"/>
      <c r="URQ882" s="204"/>
      <c r="URR882" s="204"/>
      <c r="URS882" s="204"/>
      <c r="URT882" s="204"/>
      <c r="URU882" s="204"/>
      <c r="URV882" s="204"/>
      <c r="URW882" s="204"/>
      <c r="URX882" s="204"/>
      <c r="URY882" s="204"/>
      <c r="URZ882" s="204"/>
      <c r="USA882" s="204"/>
      <c r="USB882" s="204"/>
      <c r="USC882" s="204"/>
      <c r="USD882" s="204"/>
      <c r="USE882" s="204"/>
      <c r="USF882" s="204"/>
      <c r="USG882" s="204"/>
      <c r="USH882" s="204"/>
      <c r="USI882" s="204"/>
      <c r="USJ882" s="204"/>
      <c r="USK882" s="204"/>
      <c r="USL882" s="204"/>
      <c r="USM882" s="204"/>
      <c r="USN882" s="204"/>
      <c r="USO882" s="204"/>
      <c r="USP882" s="204"/>
      <c r="USQ882" s="204"/>
      <c r="USR882" s="204"/>
      <c r="USS882" s="204"/>
      <c r="UST882" s="204"/>
      <c r="USU882" s="204"/>
      <c r="USV882" s="204"/>
      <c r="USW882" s="204"/>
      <c r="USX882" s="204"/>
      <c r="USY882" s="204"/>
      <c r="USZ882" s="204"/>
      <c r="UTA882" s="204"/>
      <c r="UTB882" s="204"/>
      <c r="UTC882" s="204"/>
      <c r="UTD882" s="204"/>
      <c r="UTE882" s="204"/>
      <c r="UTF882" s="204"/>
      <c r="UTG882" s="204"/>
      <c r="UTH882" s="204"/>
      <c r="UTI882" s="204"/>
      <c r="UTJ882" s="204"/>
      <c r="UTK882" s="204"/>
      <c r="UTL882" s="204"/>
      <c r="UTM882" s="204"/>
      <c r="UTN882" s="204"/>
      <c r="UTO882" s="204"/>
      <c r="UTP882" s="204"/>
      <c r="UTQ882" s="204"/>
      <c r="UTR882" s="204"/>
      <c r="UTS882" s="204"/>
      <c r="UTT882" s="204"/>
      <c r="UTU882" s="204"/>
      <c r="UTV882" s="204"/>
      <c r="UTW882" s="204"/>
      <c r="UTX882" s="204"/>
      <c r="UTY882" s="204"/>
      <c r="UTZ882" s="204"/>
      <c r="UUA882" s="204"/>
      <c r="UUB882" s="204"/>
      <c r="UUC882" s="204"/>
      <c r="UUD882" s="204"/>
      <c r="UUE882" s="204"/>
      <c r="UUF882" s="204"/>
      <c r="UUG882" s="204"/>
      <c r="UUH882" s="204"/>
      <c r="UUI882" s="204"/>
      <c r="UUJ882" s="204"/>
      <c r="UUK882" s="204"/>
      <c r="UUL882" s="204"/>
      <c r="UUM882" s="204"/>
      <c r="UUN882" s="204"/>
      <c r="UUO882" s="204"/>
      <c r="UUP882" s="204"/>
      <c r="UUQ882" s="204"/>
      <c r="UUR882" s="204"/>
      <c r="UUS882" s="204"/>
      <c r="UUT882" s="204"/>
      <c r="UUU882" s="204"/>
      <c r="UUV882" s="204"/>
      <c r="UUW882" s="204"/>
      <c r="UUX882" s="204"/>
      <c r="UUY882" s="204"/>
      <c r="UUZ882" s="204"/>
      <c r="UVA882" s="204"/>
      <c r="UVB882" s="204"/>
      <c r="UVC882" s="204"/>
      <c r="UVD882" s="204"/>
      <c r="UVE882" s="204"/>
      <c r="UVF882" s="204"/>
      <c r="UVG882" s="204"/>
      <c r="UVH882" s="204"/>
      <c r="UVI882" s="204"/>
      <c r="UVJ882" s="204"/>
      <c r="UVK882" s="204"/>
      <c r="UVL882" s="204"/>
      <c r="UVM882" s="204"/>
      <c r="UVN882" s="204"/>
      <c r="UVO882" s="204"/>
      <c r="UVP882" s="204"/>
      <c r="UVQ882" s="204"/>
      <c r="UVR882" s="204"/>
      <c r="UVS882" s="204"/>
      <c r="UVT882" s="204"/>
      <c r="UVU882" s="204"/>
      <c r="UVV882" s="204"/>
      <c r="UVW882" s="204"/>
      <c r="UVX882" s="204"/>
      <c r="UVY882" s="204"/>
      <c r="UVZ882" s="204"/>
      <c r="UWA882" s="204"/>
      <c r="UWB882" s="204"/>
      <c r="UWC882" s="204"/>
      <c r="UWD882" s="204"/>
      <c r="UWE882" s="204"/>
      <c r="UWF882" s="204"/>
      <c r="UWG882" s="204"/>
      <c r="UWH882" s="204"/>
      <c r="UWI882" s="204"/>
      <c r="UWJ882" s="204"/>
      <c r="UWK882" s="204"/>
      <c r="UWL882" s="204"/>
      <c r="UWM882" s="204"/>
      <c r="UWN882" s="204"/>
      <c r="UWO882" s="204"/>
      <c r="UWP882" s="204"/>
      <c r="UWQ882" s="204"/>
      <c r="UWR882" s="204"/>
      <c r="UWS882" s="204"/>
      <c r="UWT882" s="204"/>
      <c r="UWU882" s="204"/>
      <c r="UWV882" s="204"/>
      <c r="UWW882" s="204"/>
      <c r="UWX882" s="204"/>
      <c r="UWY882" s="204"/>
      <c r="UWZ882" s="204"/>
      <c r="UXA882" s="204"/>
      <c r="UXB882" s="204"/>
      <c r="UXC882" s="204"/>
      <c r="UXD882" s="204"/>
      <c r="UXE882" s="204"/>
      <c r="UXF882" s="204"/>
      <c r="UXG882" s="204"/>
      <c r="UXH882" s="204"/>
      <c r="UXI882" s="204"/>
      <c r="UXJ882" s="204"/>
      <c r="UXK882" s="204"/>
      <c r="UXL882" s="204"/>
      <c r="UXM882" s="204"/>
      <c r="UXN882" s="204"/>
      <c r="UXO882" s="204"/>
      <c r="UXP882" s="204"/>
      <c r="UXQ882" s="204"/>
      <c r="UXR882" s="204"/>
      <c r="UXS882" s="204"/>
      <c r="UXT882" s="204"/>
      <c r="UXU882" s="204"/>
      <c r="UXV882" s="204"/>
      <c r="UXW882" s="204"/>
      <c r="UXX882" s="204"/>
      <c r="UXY882" s="204"/>
      <c r="UXZ882" s="204"/>
      <c r="UYA882" s="204"/>
      <c r="UYB882" s="204"/>
      <c r="UYC882" s="204"/>
      <c r="UYD882" s="204"/>
      <c r="UYE882" s="204"/>
      <c r="UYF882" s="204"/>
      <c r="UYG882" s="204"/>
      <c r="UYH882" s="204"/>
      <c r="UYI882" s="204"/>
      <c r="UYJ882" s="204"/>
      <c r="UYK882" s="204"/>
      <c r="UYL882" s="204"/>
      <c r="UYM882" s="204"/>
      <c r="UYN882" s="204"/>
      <c r="UYO882" s="204"/>
      <c r="UYP882" s="204"/>
      <c r="UYQ882" s="204"/>
      <c r="UYR882" s="204"/>
      <c r="UYS882" s="204"/>
      <c r="UYT882" s="204"/>
      <c r="UYU882" s="204"/>
      <c r="UYV882" s="204"/>
      <c r="UYW882" s="204"/>
      <c r="UYX882" s="204"/>
      <c r="UYY882" s="204"/>
      <c r="UYZ882" s="204"/>
      <c r="UZA882" s="204"/>
      <c r="UZB882" s="204"/>
      <c r="UZC882" s="204"/>
      <c r="UZD882" s="204"/>
      <c r="UZE882" s="204"/>
      <c r="UZF882" s="204"/>
      <c r="UZG882" s="204"/>
      <c r="UZH882" s="204"/>
      <c r="UZI882" s="204"/>
      <c r="UZJ882" s="204"/>
      <c r="UZK882" s="204"/>
      <c r="UZL882" s="204"/>
      <c r="UZM882" s="204"/>
      <c r="UZN882" s="204"/>
      <c r="UZO882" s="204"/>
      <c r="UZP882" s="204"/>
      <c r="UZQ882" s="204"/>
      <c r="UZR882" s="204"/>
      <c r="UZS882" s="204"/>
      <c r="UZT882" s="204"/>
      <c r="UZU882" s="204"/>
      <c r="UZV882" s="204"/>
      <c r="UZW882" s="204"/>
      <c r="UZX882" s="204"/>
      <c r="UZY882" s="204"/>
      <c r="UZZ882" s="204"/>
      <c r="VAA882" s="204"/>
      <c r="VAB882" s="204"/>
      <c r="VAC882" s="204"/>
      <c r="VAD882" s="204"/>
      <c r="VAE882" s="204"/>
      <c r="VAF882" s="204"/>
      <c r="VAG882" s="204"/>
      <c r="VAH882" s="204"/>
      <c r="VAI882" s="204"/>
      <c r="VAJ882" s="204"/>
      <c r="VAK882" s="204"/>
      <c r="VAL882" s="204"/>
      <c r="VAM882" s="204"/>
      <c r="VAN882" s="204"/>
      <c r="VAO882" s="204"/>
      <c r="VAP882" s="204"/>
      <c r="VAQ882" s="204"/>
      <c r="VAR882" s="204"/>
      <c r="VAS882" s="204"/>
      <c r="VAT882" s="204"/>
      <c r="VAU882" s="204"/>
      <c r="VAV882" s="204"/>
      <c r="VAW882" s="204"/>
      <c r="VAX882" s="204"/>
      <c r="VAY882" s="204"/>
      <c r="VAZ882" s="204"/>
      <c r="VBA882" s="204"/>
      <c r="VBB882" s="204"/>
      <c r="VBC882" s="204"/>
      <c r="VBD882" s="204"/>
      <c r="VBE882" s="204"/>
      <c r="VBF882" s="204"/>
      <c r="VBG882" s="204"/>
      <c r="VBH882" s="204"/>
      <c r="VBI882" s="204"/>
      <c r="VBJ882" s="204"/>
      <c r="VBK882" s="204"/>
      <c r="VBL882" s="204"/>
      <c r="VBM882" s="204"/>
      <c r="VBN882" s="204"/>
      <c r="VBO882" s="204"/>
      <c r="VBP882" s="204"/>
      <c r="VBQ882" s="204"/>
      <c r="VBR882" s="204"/>
      <c r="VBS882" s="204"/>
      <c r="VBT882" s="204"/>
      <c r="VBU882" s="204"/>
      <c r="VBV882" s="204"/>
      <c r="VBW882" s="204"/>
      <c r="VBX882" s="204"/>
      <c r="VBY882" s="204"/>
      <c r="VBZ882" s="204"/>
      <c r="VCA882" s="204"/>
      <c r="VCB882" s="204"/>
      <c r="VCC882" s="204"/>
      <c r="VCD882" s="204"/>
      <c r="VCE882" s="204"/>
      <c r="VCF882" s="204"/>
      <c r="VCG882" s="204"/>
      <c r="VCH882" s="204"/>
      <c r="VCI882" s="204"/>
      <c r="VCJ882" s="204"/>
      <c r="VCK882" s="204"/>
      <c r="VCL882" s="204"/>
      <c r="VCM882" s="204"/>
      <c r="VCN882" s="204"/>
      <c r="VCO882" s="204"/>
      <c r="VCP882" s="204"/>
      <c r="VCQ882" s="204"/>
      <c r="VCR882" s="204"/>
      <c r="VCS882" s="204"/>
      <c r="VCT882" s="204"/>
      <c r="VCU882" s="204"/>
      <c r="VCV882" s="204"/>
      <c r="VCW882" s="204"/>
      <c r="VCX882" s="204"/>
      <c r="VCY882" s="204"/>
      <c r="VCZ882" s="204"/>
      <c r="VDA882" s="204"/>
      <c r="VDB882" s="204"/>
      <c r="VDC882" s="204"/>
      <c r="VDD882" s="204"/>
      <c r="VDE882" s="204"/>
      <c r="VDF882" s="204"/>
      <c r="VDG882" s="204"/>
      <c r="VDH882" s="204"/>
      <c r="VDI882" s="204"/>
      <c r="VDJ882" s="204"/>
      <c r="VDK882" s="204"/>
      <c r="VDL882" s="204"/>
      <c r="VDM882" s="204"/>
      <c r="VDN882" s="204"/>
      <c r="VDO882" s="204"/>
      <c r="VDP882" s="204"/>
      <c r="VDQ882" s="204"/>
      <c r="VDR882" s="204"/>
      <c r="VDS882" s="204"/>
      <c r="VDT882" s="204"/>
      <c r="VDU882" s="204"/>
      <c r="VDV882" s="204"/>
      <c r="VDW882" s="204"/>
      <c r="VDX882" s="204"/>
      <c r="VDY882" s="204"/>
      <c r="VDZ882" s="204"/>
      <c r="VEA882" s="204"/>
      <c r="VEB882" s="204"/>
      <c r="VEC882" s="204"/>
      <c r="VED882" s="204"/>
      <c r="VEE882" s="204"/>
      <c r="VEF882" s="204"/>
      <c r="VEG882" s="204"/>
      <c r="VEH882" s="204"/>
      <c r="VEI882" s="204"/>
      <c r="VEJ882" s="204"/>
      <c r="VEK882" s="204"/>
      <c r="VEL882" s="204"/>
      <c r="VEM882" s="204"/>
      <c r="VEN882" s="204"/>
      <c r="VEO882" s="204"/>
      <c r="VEP882" s="204"/>
      <c r="VEQ882" s="204"/>
      <c r="VER882" s="204"/>
      <c r="VES882" s="204"/>
      <c r="VET882" s="204"/>
      <c r="VEU882" s="204"/>
      <c r="VEV882" s="204"/>
      <c r="VEW882" s="204"/>
      <c r="VEX882" s="204"/>
      <c r="VEY882" s="204"/>
      <c r="VEZ882" s="204"/>
      <c r="VFA882" s="204"/>
      <c r="VFB882" s="204"/>
      <c r="VFC882" s="204"/>
      <c r="VFD882" s="204"/>
      <c r="VFE882" s="204"/>
      <c r="VFF882" s="204"/>
      <c r="VFG882" s="204"/>
      <c r="VFH882" s="204"/>
      <c r="VFI882" s="204"/>
      <c r="VFJ882" s="204"/>
      <c r="VFK882" s="204"/>
      <c r="VFL882" s="204"/>
      <c r="VFM882" s="204"/>
      <c r="VFN882" s="204"/>
      <c r="VFO882" s="204"/>
      <c r="VFP882" s="204"/>
      <c r="VFQ882" s="204"/>
      <c r="VFR882" s="204"/>
      <c r="VFS882" s="204"/>
      <c r="VFT882" s="204"/>
      <c r="VFU882" s="204"/>
      <c r="VFV882" s="204"/>
      <c r="VFW882" s="204"/>
      <c r="VFX882" s="204"/>
      <c r="VFY882" s="204"/>
      <c r="VFZ882" s="204"/>
      <c r="VGA882" s="204"/>
      <c r="VGB882" s="204"/>
      <c r="VGC882" s="204"/>
      <c r="VGD882" s="204"/>
      <c r="VGE882" s="204"/>
      <c r="VGF882" s="204"/>
      <c r="VGG882" s="204"/>
      <c r="VGH882" s="204"/>
      <c r="VGI882" s="204"/>
      <c r="VGJ882" s="204"/>
      <c r="VGK882" s="204"/>
      <c r="VGL882" s="204"/>
      <c r="VGM882" s="204"/>
      <c r="VGN882" s="204"/>
      <c r="VGO882" s="204"/>
      <c r="VGP882" s="204"/>
      <c r="VGQ882" s="204"/>
      <c r="VGR882" s="204"/>
      <c r="VGS882" s="204"/>
      <c r="VGT882" s="204"/>
      <c r="VGU882" s="204"/>
      <c r="VGV882" s="204"/>
      <c r="VGW882" s="204"/>
      <c r="VGX882" s="204"/>
      <c r="VGY882" s="204"/>
      <c r="VGZ882" s="204"/>
      <c r="VHA882" s="204"/>
      <c r="VHB882" s="204"/>
      <c r="VHC882" s="204"/>
      <c r="VHD882" s="204"/>
      <c r="VHE882" s="204"/>
      <c r="VHF882" s="204"/>
      <c r="VHG882" s="204"/>
      <c r="VHH882" s="204"/>
      <c r="VHI882" s="204"/>
      <c r="VHJ882" s="204"/>
      <c r="VHK882" s="204"/>
      <c r="VHL882" s="204"/>
      <c r="VHM882" s="204"/>
      <c r="VHN882" s="204"/>
      <c r="VHO882" s="204"/>
      <c r="VHP882" s="204"/>
      <c r="VHQ882" s="204"/>
      <c r="VHR882" s="204"/>
      <c r="VHS882" s="204"/>
      <c r="VHT882" s="204"/>
      <c r="VHU882" s="204"/>
      <c r="VHV882" s="204"/>
      <c r="VHW882" s="204"/>
      <c r="VHX882" s="204"/>
      <c r="VHY882" s="204"/>
      <c r="VHZ882" s="204"/>
      <c r="VIA882" s="204"/>
      <c r="VIB882" s="204"/>
      <c r="VIC882" s="204"/>
      <c r="VID882" s="204"/>
      <c r="VIE882" s="204"/>
      <c r="VIF882" s="204"/>
      <c r="VIG882" s="204"/>
      <c r="VIH882" s="204"/>
      <c r="VII882" s="204"/>
      <c r="VIJ882" s="204"/>
      <c r="VIK882" s="204"/>
      <c r="VIL882" s="204"/>
      <c r="VIM882" s="204"/>
      <c r="VIN882" s="204"/>
      <c r="VIO882" s="204"/>
      <c r="VIP882" s="204"/>
      <c r="VIQ882" s="204"/>
      <c r="VIR882" s="204"/>
      <c r="VIS882" s="204"/>
      <c r="VIT882" s="204"/>
      <c r="VIU882" s="204"/>
      <c r="VIV882" s="204"/>
      <c r="VIW882" s="204"/>
      <c r="VIX882" s="204"/>
      <c r="VIY882" s="204"/>
      <c r="VIZ882" s="204"/>
      <c r="VJA882" s="204"/>
      <c r="VJB882" s="204"/>
      <c r="VJC882" s="204"/>
      <c r="VJD882" s="204"/>
      <c r="VJE882" s="204"/>
      <c r="VJF882" s="204"/>
      <c r="VJG882" s="204"/>
      <c r="VJH882" s="204"/>
      <c r="VJI882" s="204"/>
      <c r="VJJ882" s="204"/>
      <c r="VJK882" s="204"/>
      <c r="VJL882" s="204"/>
      <c r="VJM882" s="204"/>
      <c r="VJN882" s="204"/>
      <c r="VJO882" s="204"/>
      <c r="VJP882" s="204"/>
      <c r="VJQ882" s="204"/>
      <c r="VJR882" s="204"/>
      <c r="VJS882" s="204"/>
      <c r="VJT882" s="204"/>
      <c r="VJU882" s="204"/>
      <c r="VJV882" s="204"/>
      <c r="VJW882" s="204"/>
      <c r="VJX882" s="204"/>
      <c r="VJY882" s="204"/>
      <c r="VJZ882" s="204"/>
      <c r="VKA882" s="204"/>
      <c r="VKB882" s="204"/>
      <c r="VKC882" s="204"/>
      <c r="VKD882" s="204"/>
      <c r="VKE882" s="204"/>
      <c r="VKF882" s="204"/>
      <c r="VKG882" s="204"/>
      <c r="VKH882" s="204"/>
      <c r="VKI882" s="204"/>
      <c r="VKJ882" s="204"/>
      <c r="VKK882" s="204"/>
      <c r="VKL882" s="204"/>
      <c r="VKM882" s="204"/>
      <c r="VKN882" s="204"/>
      <c r="VKO882" s="204"/>
      <c r="VKP882" s="204"/>
      <c r="VKQ882" s="204"/>
      <c r="VKR882" s="204"/>
      <c r="VKS882" s="204"/>
      <c r="VKT882" s="204"/>
      <c r="VKU882" s="204"/>
      <c r="VKV882" s="204"/>
      <c r="VKW882" s="204"/>
      <c r="VKX882" s="204"/>
      <c r="VKY882" s="204"/>
      <c r="VKZ882" s="204"/>
      <c r="VLA882" s="204"/>
      <c r="VLB882" s="204"/>
      <c r="VLC882" s="204"/>
      <c r="VLD882" s="204"/>
      <c r="VLE882" s="204"/>
      <c r="VLF882" s="204"/>
      <c r="VLG882" s="204"/>
      <c r="VLH882" s="204"/>
      <c r="VLI882" s="204"/>
      <c r="VLJ882" s="204"/>
      <c r="VLK882" s="204"/>
      <c r="VLL882" s="204"/>
      <c r="VLM882" s="204"/>
      <c r="VLN882" s="204"/>
      <c r="VLO882" s="204"/>
      <c r="VLP882" s="204"/>
      <c r="VLQ882" s="204"/>
      <c r="VLR882" s="204"/>
      <c r="VLS882" s="204"/>
      <c r="VLT882" s="204"/>
      <c r="VLU882" s="204"/>
      <c r="VLV882" s="204"/>
      <c r="VLW882" s="204"/>
      <c r="VLX882" s="204"/>
      <c r="VLY882" s="204"/>
      <c r="VLZ882" s="204"/>
      <c r="VMA882" s="204"/>
      <c r="VMB882" s="204"/>
      <c r="VMC882" s="204"/>
      <c r="VMD882" s="204"/>
      <c r="VME882" s="204"/>
      <c r="VMF882" s="204"/>
      <c r="VMG882" s="204"/>
      <c r="VMH882" s="204"/>
      <c r="VMI882" s="204"/>
      <c r="VMJ882" s="204"/>
      <c r="VMK882" s="204"/>
      <c r="VML882" s="204"/>
      <c r="VMM882" s="204"/>
      <c r="VMN882" s="204"/>
      <c r="VMO882" s="204"/>
      <c r="VMP882" s="204"/>
      <c r="VMQ882" s="204"/>
      <c r="VMR882" s="204"/>
      <c r="VMS882" s="204"/>
      <c r="VMT882" s="204"/>
      <c r="VMU882" s="204"/>
      <c r="VMV882" s="204"/>
      <c r="VMW882" s="204"/>
      <c r="VMX882" s="204"/>
      <c r="VMY882" s="204"/>
      <c r="VMZ882" s="204"/>
      <c r="VNA882" s="204"/>
      <c r="VNB882" s="204"/>
      <c r="VNC882" s="204"/>
      <c r="VND882" s="204"/>
      <c r="VNE882" s="204"/>
      <c r="VNF882" s="204"/>
      <c r="VNG882" s="204"/>
      <c r="VNH882" s="204"/>
      <c r="VNI882" s="204"/>
      <c r="VNJ882" s="204"/>
      <c r="VNK882" s="204"/>
      <c r="VNL882" s="204"/>
      <c r="VNM882" s="204"/>
      <c r="VNN882" s="204"/>
      <c r="VNO882" s="204"/>
      <c r="VNP882" s="204"/>
      <c r="VNQ882" s="204"/>
      <c r="VNR882" s="204"/>
      <c r="VNS882" s="204"/>
      <c r="VNT882" s="204"/>
      <c r="VNU882" s="204"/>
      <c r="VNV882" s="204"/>
      <c r="VNW882" s="204"/>
      <c r="VNX882" s="204"/>
      <c r="VNY882" s="204"/>
      <c r="VNZ882" s="204"/>
      <c r="VOA882" s="204"/>
      <c r="VOB882" s="204"/>
      <c r="VOC882" s="204"/>
      <c r="VOD882" s="204"/>
      <c r="VOE882" s="204"/>
      <c r="VOF882" s="204"/>
      <c r="VOG882" s="204"/>
      <c r="VOH882" s="204"/>
      <c r="VOI882" s="204"/>
      <c r="VOJ882" s="204"/>
      <c r="VOK882" s="204"/>
      <c r="VOL882" s="204"/>
      <c r="VOM882" s="204"/>
      <c r="VON882" s="204"/>
      <c r="VOO882" s="204"/>
      <c r="VOP882" s="204"/>
      <c r="VOQ882" s="204"/>
      <c r="VOR882" s="204"/>
      <c r="VOS882" s="204"/>
      <c r="VOT882" s="204"/>
      <c r="VOU882" s="204"/>
      <c r="VOV882" s="204"/>
      <c r="VOW882" s="204"/>
      <c r="VOX882" s="204"/>
      <c r="VOY882" s="204"/>
      <c r="VOZ882" s="204"/>
      <c r="VPA882" s="204"/>
      <c r="VPB882" s="204"/>
      <c r="VPC882" s="204"/>
      <c r="VPD882" s="204"/>
      <c r="VPE882" s="204"/>
      <c r="VPF882" s="204"/>
      <c r="VPG882" s="204"/>
      <c r="VPH882" s="204"/>
      <c r="VPI882" s="204"/>
      <c r="VPJ882" s="204"/>
      <c r="VPK882" s="204"/>
      <c r="VPL882" s="204"/>
      <c r="VPM882" s="204"/>
      <c r="VPN882" s="204"/>
      <c r="VPO882" s="204"/>
      <c r="VPP882" s="204"/>
      <c r="VPQ882" s="204"/>
      <c r="VPR882" s="204"/>
      <c r="VPS882" s="204"/>
      <c r="VPT882" s="204"/>
      <c r="VPU882" s="204"/>
      <c r="VPV882" s="204"/>
      <c r="VPW882" s="204"/>
      <c r="VPX882" s="204"/>
      <c r="VPY882" s="204"/>
      <c r="VPZ882" s="204"/>
      <c r="VQA882" s="204"/>
      <c r="VQB882" s="204"/>
      <c r="VQC882" s="204"/>
      <c r="VQD882" s="204"/>
      <c r="VQE882" s="204"/>
      <c r="VQF882" s="204"/>
      <c r="VQG882" s="204"/>
      <c r="VQH882" s="204"/>
      <c r="VQI882" s="204"/>
      <c r="VQJ882" s="204"/>
      <c r="VQK882" s="204"/>
      <c r="VQL882" s="204"/>
      <c r="VQM882" s="204"/>
      <c r="VQN882" s="204"/>
      <c r="VQO882" s="204"/>
      <c r="VQP882" s="204"/>
      <c r="VQQ882" s="204"/>
      <c r="VQR882" s="204"/>
      <c r="VQS882" s="204"/>
      <c r="VQT882" s="204"/>
      <c r="VQU882" s="204"/>
      <c r="VQV882" s="204"/>
      <c r="VQW882" s="204"/>
      <c r="VQX882" s="204"/>
      <c r="VQY882" s="204"/>
      <c r="VQZ882" s="204"/>
      <c r="VRA882" s="204"/>
      <c r="VRB882" s="204"/>
      <c r="VRC882" s="204"/>
      <c r="VRD882" s="204"/>
      <c r="VRE882" s="204"/>
      <c r="VRF882" s="204"/>
      <c r="VRG882" s="204"/>
      <c r="VRH882" s="204"/>
      <c r="VRI882" s="204"/>
      <c r="VRJ882" s="204"/>
      <c r="VRK882" s="204"/>
      <c r="VRL882" s="204"/>
      <c r="VRM882" s="204"/>
      <c r="VRN882" s="204"/>
      <c r="VRO882" s="204"/>
      <c r="VRP882" s="204"/>
      <c r="VRQ882" s="204"/>
      <c r="VRR882" s="204"/>
      <c r="VRS882" s="204"/>
      <c r="VRT882" s="204"/>
      <c r="VRU882" s="204"/>
      <c r="VRV882" s="204"/>
      <c r="VRW882" s="204"/>
      <c r="VRX882" s="204"/>
      <c r="VRY882" s="204"/>
      <c r="VRZ882" s="204"/>
      <c r="VSA882" s="204"/>
      <c r="VSB882" s="204"/>
      <c r="VSC882" s="204"/>
      <c r="VSD882" s="204"/>
      <c r="VSE882" s="204"/>
      <c r="VSF882" s="204"/>
      <c r="VSG882" s="204"/>
      <c r="VSH882" s="204"/>
      <c r="VSI882" s="204"/>
      <c r="VSJ882" s="204"/>
      <c r="VSK882" s="204"/>
      <c r="VSL882" s="204"/>
      <c r="VSM882" s="204"/>
      <c r="VSN882" s="204"/>
      <c r="VSO882" s="204"/>
      <c r="VSP882" s="204"/>
      <c r="VSQ882" s="204"/>
      <c r="VSR882" s="204"/>
      <c r="VSS882" s="204"/>
      <c r="VST882" s="204"/>
      <c r="VSU882" s="204"/>
      <c r="VSV882" s="204"/>
      <c r="VSW882" s="204"/>
      <c r="VSX882" s="204"/>
      <c r="VSY882" s="204"/>
      <c r="VSZ882" s="204"/>
      <c r="VTA882" s="204"/>
      <c r="VTB882" s="204"/>
      <c r="VTC882" s="204"/>
      <c r="VTD882" s="204"/>
      <c r="VTE882" s="204"/>
      <c r="VTF882" s="204"/>
      <c r="VTG882" s="204"/>
      <c r="VTH882" s="204"/>
      <c r="VTI882" s="204"/>
      <c r="VTJ882" s="204"/>
      <c r="VTK882" s="204"/>
      <c r="VTL882" s="204"/>
      <c r="VTM882" s="204"/>
      <c r="VTN882" s="204"/>
      <c r="VTO882" s="204"/>
      <c r="VTP882" s="204"/>
      <c r="VTQ882" s="204"/>
      <c r="VTR882" s="204"/>
      <c r="VTS882" s="204"/>
      <c r="VTT882" s="204"/>
      <c r="VTU882" s="204"/>
      <c r="VTV882" s="204"/>
      <c r="VTW882" s="204"/>
      <c r="VTX882" s="204"/>
      <c r="VTY882" s="204"/>
      <c r="VTZ882" s="204"/>
      <c r="VUA882" s="204"/>
      <c r="VUB882" s="204"/>
      <c r="VUC882" s="204"/>
      <c r="VUD882" s="204"/>
      <c r="VUE882" s="204"/>
      <c r="VUF882" s="204"/>
      <c r="VUG882" s="204"/>
      <c r="VUH882" s="204"/>
      <c r="VUI882" s="204"/>
      <c r="VUJ882" s="204"/>
      <c r="VUK882" s="204"/>
      <c r="VUL882" s="204"/>
      <c r="VUM882" s="204"/>
      <c r="VUN882" s="204"/>
      <c r="VUO882" s="204"/>
      <c r="VUP882" s="204"/>
      <c r="VUQ882" s="204"/>
      <c r="VUR882" s="204"/>
      <c r="VUS882" s="204"/>
      <c r="VUT882" s="204"/>
      <c r="VUU882" s="204"/>
      <c r="VUV882" s="204"/>
      <c r="VUW882" s="204"/>
      <c r="VUX882" s="204"/>
      <c r="VUY882" s="204"/>
      <c r="VUZ882" s="204"/>
      <c r="VVA882" s="204"/>
      <c r="VVB882" s="204"/>
      <c r="VVC882" s="204"/>
      <c r="VVD882" s="204"/>
      <c r="VVE882" s="204"/>
      <c r="VVF882" s="204"/>
      <c r="VVG882" s="204"/>
      <c r="VVH882" s="204"/>
      <c r="VVI882" s="204"/>
      <c r="VVJ882" s="204"/>
      <c r="VVK882" s="204"/>
      <c r="VVL882" s="204"/>
      <c r="VVM882" s="204"/>
      <c r="VVN882" s="204"/>
      <c r="VVO882" s="204"/>
      <c r="VVP882" s="204"/>
      <c r="VVQ882" s="204"/>
      <c r="VVR882" s="204"/>
      <c r="VVS882" s="204"/>
      <c r="VVT882" s="204"/>
      <c r="VVU882" s="204"/>
      <c r="VVV882" s="204"/>
      <c r="VVW882" s="204"/>
      <c r="VVX882" s="204"/>
      <c r="VVY882" s="204"/>
      <c r="VVZ882" s="204"/>
      <c r="VWA882" s="204"/>
      <c r="VWB882" s="204"/>
      <c r="VWC882" s="204"/>
      <c r="VWD882" s="204"/>
      <c r="VWE882" s="204"/>
      <c r="VWF882" s="204"/>
      <c r="VWG882" s="204"/>
      <c r="VWH882" s="204"/>
      <c r="VWI882" s="204"/>
      <c r="VWJ882" s="204"/>
      <c r="VWK882" s="204"/>
      <c r="VWL882" s="204"/>
      <c r="VWM882" s="204"/>
      <c r="VWN882" s="204"/>
      <c r="VWO882" s="204"/>
      <c r="VWP882" s="204"/>
      <c r="VWQ882" s="204"/>
      <c r="VWR882" s="204"/>
      <c r="VWS882" s="204"/>
      <c r="VWT882" s="204"/>
      <c r="VWU882" s="204"/>
      <c r="VWV882" s="204"/>
      <c r="VWW882" s="204"/>
      <c r="VWX882" s="204"/>
      <c r="VWY882" s="204"/>
      <c r="VWZ882" s="204"/>
      <c r="VXA882" s="204"/>
      <c r="VXB882" s="204"/>
      <c r="VXC882" s="204"/>
      <c r="VXD882" s="204"/>
      <c r="VXE882" s="204"/>
      <c r="VXF882" s="204"/>
      <c r="VXG882" s="204"/>
      <c r="VXH882" s="204"/>
      <c r="VXI882" s="204"/>
      <c r="VXJ882" s="204"/>
      <c r="VXK882" s="204"/>
      <c r="VXL882" s="204"/>
      <c r="VXM882" s="204"/>
      <c r="VXN882" s="204"/>
      <c r="VXO882" s="204"/>
      <c r="VXP882" s="204"/>
      <c r="VXQ882" s="204"/>
      <c r="VXR882" s="204"/>
      <c r="VXS882" s="204"/>
      <c r="VXT882" s="204"/>
      <c r="VXU882" s="204"/>
      <c r="VXV882" s="204"/>
      <c r="VXW882" s="204"/>
      <c r="VXX882" s="204"/>
      <c r="VXY882" s="204"/>
      <c r="VXZ882" s="204"/>
      <c r="VYA882" s="204"/>
      <c r="VYB882" s="204"/>
      <c r="VYC882" s="204"/>
      <c r="VYD882" s="204"/>
      <c r="VYE882" s="204"/>
      <c r="VYF882" s="204"/>
      <c r="VYG882" s="204"/>
      <c r="VYH882" s="204"/>
      <c r="VYI882" s="204"/>
      <c r="VYJ882" s="204"/>
      <c r="VYK882" s="204"/>
      <c r="VYL882" s="204"/>
      <c r="VYM882" s="204"/>
      <c r="VYN882" s="204"/>
      <c r="VYO882" s="204"/>
      <c r="VYP882" s="204"/>
      <c r="VYQ882" s="204"/>
      <c r="VYR882" s="204"/>
      <c r="VYS882" s="204"/>
      <c r="VYT882" s="204"/>
      <c r="VYU882" s="204"/>
      <c r="VYV882" s="204"/>
      <c r="VYW882" s="204"/>
      <c r="VYX882" s="204"/>
      <c r="VYY882" s="204"/>
      <c r="VYZ882" s="204"/>
      <c r="VZA882" s="204"/>
      <c r="VZB882" s="204"/>
      <c r="VZC882" s="204"/>
      <c r="VZD882" s="204"/>
      <c r="VZE882" s="204"/>
      <c r="VZF882" s="204"/>
      <c r="VZG882" s="204"/>
      <c r="VZH882" s="204"/>
      <c r="VZI882" s="204"/>
      <c r="VZJ882" s="204"/>
      <c r="VZK882" s="204"/>
      <c r="VZL882" s="204"/>
      <c r="VZM882" s="204"/>
      <c r="VZN882" s="204"/>
      <c r="VZO882" s="204"/>
      <c r="VZP882" s="204"/>
      <c r="VZQ882" s="204"/>
      <c r="VZR882" s="204"/>
      <c r="VZS882" s="204"/>
      <c r="VZT882" s="204"/>
      <c r="VZU882" s="204"/>
      <c r="VZV882" s="204"/>
      <c r="VZW882" s="204"/>
      <c r="VZX882" s="204"/>
      <c r="VZY882" s="204"/>
      <c r="VZZ882" s="204"/>
      <c r="WAA882" s="204"/>
      <c r="WAB882" s="204"/>
      <c r="WAC882" s="204"/>
      <c r="WAD882" s="204"/>
      <c r="WAE882" s="204"/>
      <c r="WAF882" s="204"/>
      <c r="WAG882" s="204"/>
      <c r="WAH882" s="204"/>
      <c r="WAI882" s="204"/>
      <c r="WAJ882" s="204"/>
      <c r="WAK882" s="204"/>
      <c r="WAL882" s="204"/>
      <c r="WAM882" s="204"/>
      <c r="WAN882" s="204"/>
      <c r="WAO882" s="204"/>
      <c r="WAP882" s="204"/>
      <c r="WAQ882" s="204"/>
      <c r="WAR882" s="204"/>
      <c r="WAS882" s="204"/>
      <c r="WAT882" s="204"/>
      <c r="WAU882" s="204"/>
      <c r="WAV882" s="204"/>
      <c r="WAW882" s="204"/>
      <c r="WAX882" s="204"/>
      <c r="WAY882" s="204"/>
      <c r="WAZ882" s="204"/>
      <c r="WBA882" s="204"/>
      <c r="WBB882" s="204"/>
      <c r="WBC882" s="204"/>
      <c r="WBD882" s="204"/>
      <c r="WBE882" s="204"/>
      <c r="WBF882" s="204"/>
      <c r="WBG882" s="204"/>
      <c r="WBH882" s="204"/>
      <c r="WBI882" s="204"/>
      <c r="WBJ882" s="204"/>
      <c r="WBK882" s="204"/>
      <c r="WBL882" s="204"/>
      <c r="WBM882" s="204"/>
      <c r="WBN882" s="204"/>
      <c r="WBO882" s="204"/>
      <c r="WBP882" s="204"/>
      <c r="WBQ882" s="204"/>
      <c r="WBR882" s="204"/>
      <c r="WBS882" s="204"/>
      <c r="WBT882" s="204"/>
      <c r="WBU882" s="204"/>
      <c r="WBV882" s="204"/>
      <c r="WBW882" s="204"/>
      <c r="WBX882" s="204"/>
      <c r="WBY882" s="204"/>
      <c r="WBZ882" s="204"/>
      <c r="WCA882" s="204"/>
      <c r="WCB882" s="204"/>
      <c r="WCC882" s="204"/>
      <c r="WCD882" s="204"/>
      <c r="WCE882" s="204"/>
      <c r="WCF882" s="204"/>
      <c r="WCG882" s="204"/>
      <c r="WCH882" s="204"/>
      <c r="WCI882" s="204"/>
      <c r="WCJ882" s="204"/>
      <c r="WCK882" s="204"/>
      <c r="WCL882" s="204"/>
      <c r="WCM882" s="204"/>
      <c r="WCN882" s="204"/>
      <c r="WCO882" s="204"/>
      <c r="WCP882" s="204"/>
      <c r="WCQ882" s="204"/>
      <c r="WCR882" s="204"/>
      <c r="WCS882" s="204"/>
      <c r="WCT882" s="204"/>
      <c r="WCU882" s="204"/>
      <c r="WCV882" s="204"/>
      <c r="WCW882" s="204"/>
      <c r="WCX882" s="204"/>
      <c r="WCY882" s="204"/>
      <c r="WCZ882" s="204"/>
      <c r="WDA882" s="204"/>
      <c r="WDB882" s="204"/>
      <c r="WDC882" s="204"/>
      <c r="WDD882" s="204"/>
      <c r="WDE882" s="204"/>
      <c r="WDF882" s="204"/>
      <c r="WDG882" s="204"/>
      <c r="WDH882" s="204"/>
      <c r="WDI882" s="204"/>
      <c r="WDJ882" s="204"/>
      <c r="WDK882" s="204"/>
      <c r="WDL882" s="204"/>
      <c r="WDM882" s="204"/>
      <c r="WDN882" s="204"/>
      <c r="WDO882" s="204"/>
      <c r="WDP882" s="204"/>
      <c r="WDQ882" s="204"/>
      <c r="WDR882" s="204"/>
      <c r="WDS882" s="204"/>
      <c r="WDT882" s="204"/>
      <c r="WDU882" s="204"/>
      <c r="WDV882" s="204"/>
      <c r="WDW882" s="204"/>
      <c r="WDX882" s="204"/>
      <c r="WDY882" s="204"/>
      <c r="WDZ882" s="204"/>
      <c r="WEA882" s="204"/>
      <c r="WEB882" s="204"/>
      <c r="WEC882" s="204"/>
      <c r="WED882" s="204"/>
      <c r="WEE882" s="204"/>
      <c r="WEF882" s="204"/>
      <c r="WEG882" s="204"/>
      <c r="WEH882" s="204"/>
      <c r="WEI882" s="204"/>
      <c r="WEJ882" s="204"/>
      <c r="WEK882" s="204"/>
      <c r="WEL882" s="204"/>
      <c r="WEM882" s="204"/>
      <c r="WEN882" s="204"/>
      <c r="WEO882" s="204"/>
      <c r="WEP882" s="204"/>
      <c r="WEQ882" s="204"/>
      <c r="WER882" s="204"/>
      <c r="WES882" s="204"/>
      <c r="WET882" s="204"/>
      <c r="WEU882" s="204"/>
      <c r="WEV882" s="204"/>
      <c r="WEW882" s="204"/>
      <c r="WEX882" s="204"/>
      <c r="WEY882" s="204"/>
      <c r="WEZ882" s="204"/>
      <c r="WFA882" s="204"/>
      <c r="WFB882" s="204"/>
      <c r="WFC882" s="204"/>
      <c r="WFD882" s="204"/>
      <c r="WFE882" s="204"/>
      <c r="WFF882" s="204"/>
      <c r="WFG882" s="204"/>
      <c r="WFH882" s="204"/>
      <c r="WFI882" s="204"/>
      <c r="WFJ882" s="204"/>
      <c r="WFK882" s="204"/>
      <c r="WFL882" s="204"/>
      <c r="WFM882" s="204"/>
      <c r="WFN882" s="204"/>
      <c r="WFO882" s="204"/>
      <c r="WFP882" s="204"/>
      <c r="WFQ882" s="204"/>
      <c r="WFR882" s="204"/>
      <c r="WFS882" s="204"/>
      <c r="WFT882" s="204"/>
      <c r="WFU882" s="204"/>
      <c r="WFV882" s="204"/>
      <c r="WFW882" s="204"/>
      <c r="WFX882" s="204"/>
      <c r="WFY882" s="204"/>
      <c r="WFZ882" s="204"/>
      <c r="WGA882" s="204"/>
      <c r="WGB882" s="204"/>
      <c r="WGC882" s="204"/>
      <c r="WGD882" s="204"/>
      <c r="WGE882" s="204"/>
      <c r="WGF882" s="204"/>
      <c r="WGG882" s="204"/>
      <c r="WGH882" s="204"/>
      <c r="WGI882" s="204"/>
      <c r="WGJ882" s="204"/>
      <c r="WGK882" s="204"/>
      <c r="WGL882" s="204"/>
      <c r="WGM882" s="204"/>
      <c r="WGN882" s="204"/>
      <c r="WGO882" s="204"/>
      <c r="WGP882" s="204"/>
      <c r="WGQ882" s="204"/>
      <c r="WGR882" s="204"/>
      <c r="WGS882" s="204"/>
      <c r="WGT882" s="204"/>
      <c r="WGU882" s="204"/>
      <c r="WGV882" s="204"/>
      <c r="WGW882" s="204"/>
      <c r="WGX882" s="204"/>
      <c r="WGY882" s="204"/>
      <c r="WGZ882" s="204"/>
      <c r="WHA882" s="204"/>
      <c r="WHB882" s="204"/>
      <c r="WHC882" s="204"/>
      <c r="WHD882" s="204"/>
      <c r="WHE882" s="204"/>
      <c r="WHF882" s="204"/>
      <c r="WHG882" s="204"/>
      <c r="WHH882" s="204"/>
      <c r="WHI882" s="204"/>
      <c r="WHJ882" s="204"/>
      <c r="WHK882" s="204"/>
      <c r="WHL882" s="204"/>
      <c r="WHM882" s="204"/>
      <c r="WHN882" s="204"/>
      <c r="WHO882" s="204"/>
      <c r="WHP882" s="204"/>
      <c r="WHQ882" s="204"/>
      <c r="WHR882" s="204"/>
      <c r="WHS882" s="204"/>
      <c r="WHT882" s="204"/>
      <c r="WHU882" s="204"/>
      <c r="WHV882" s="204"/>
      <c r="WHW882" s="204"/>
      <c r="WHX882" s="204"/>
      <c r="WHY882" s="204"/>
      <c r="WHZ882" s="204"/>
      <c r="WIA882" s="204"/>
      <c r="WIB882" s="204"/>
      <c r="WIC882" s="204"/>
      <c r="WID882" s="204"/>
      <c r="WIE882" s="204"/>
      <c r="WIF882" s="204"/>
      <c r="WIG882" s="204"/>
      <c r="WIH882" s="204"/>
      <c r="WII882" s="204"/>
      <c r="WIJ882" s="204"/>
      <c r="WIK882" s="204"/>
      <c r="WIL882" s="204"/>
      <c r="WIM882" s="204"/>
      <c r="WIN882" s="204"/>
      <c r="WIO882" s="204"/>
      <c r="WIP882" s="204"/>
      <c r="WIQ882" s="204"/>
      <c r="WIR882" s="204"/>
      <c r="WIS882" s="204"/>
      <c r="WIT882" s="204"/>
      <c r="WIU882" s="204"/>
      <c r="WIV882" s="204"/>
      <c r="WIW882" s="204"/>
      <c r="WIX882" s="204"/>
      <c r="WIY882" s="204"/>
      <c r="WIZ882" s="204"/>
      <c r="WJA882" s="204"/>
      <c r="WJB882" s="204"/>
      <c r="WJC882" s="204"/>
      <c r="WJD882" s="204"/>
      <c r="WJE882" s="204"/>
      <c r="WJF882" s="204"/>
      <c r="WJG882" s="204"/>
      <c r="WJH882" s="204"/>
      <c r="WJI882" s="204"/>
      <c r="WJJ882" s="204"/>
      <c r="WJK882" s="204"/>
      <c r="WJL882" s="204"/>
      <c r="WJM882" s="204"/>
      <c r="WJN882" s="204"/>
      <c r="WJO882" s="204"/>
      <c r="WJP882" s="204"/>
      <c r="WJQ882" s="204"/>
      <c r="WJR882" s="204"/>
      <c r="WJS882" s="204"/>
      <c r="WJT882" s="204"/>
      <c r="WJU882" s="204"/>
      <c r="WJV882" s="204"/>
      <c r="WJW882" s="204"/>
      <c r="WJX882" s="204"/>
      <c r="WJY882" s="204"/>
      <c r="WJZ882" s="204"/>
      <c r="WKA882" s="204"/>
      <c r="WKB882" s="204"/>
      <c r="WKC882" s="204"/>
      <c r="WKD882" s="204"/>
      <c r="WKE882" s="204"/>
      <c r="WKF882" s="204"/>
      <c r="WKG882" s="204"/>
      <c r="WKH882" s="204"/>
      <c r="WKI882" s="204"/>
      <c r="WKJ882" s="204"/>
      <c r="WKK882" s="204"/>
      <c r="WKL882" s="204"/>
      <c r="WKM882" s="204"/>
      <c r="WKN882" s="204"/>
      <c r="WKO882" s="204"/>
      <c r="WKP882" s="204"/>
      <c r="WKQ882" s="204"/>
      <c r="WKR882" s="204"/>
      <c r="WKS882" s="204"/>
      <c r="WKT882" s="204"/>
      <c r="WKU882" s="204"/>
      <c r="WKV882" s="204"/>
      <c r="WKW882" s="204"/>
      <c r="WKX882" s="204"/>
      <c r="WKY882" s="204"/>
      <c r="WKZ882" s="204"/>
      <c r="WLA882" s="204"/>
      <c r="WLB882" s="204"/>
      <c r="WLC882" s="204"/>
      <c r="WLD882" s="204"/>
      <c r="WLE882" s="204"/>
      <c r="WLF882" s="204"/>
      <c r="WLG882" s="204"/>
      <c r="WLH882" s="204"/>
      <c r="WLI882" s="204"/>
      <c r="WLJ882" s="204"/>
      <c r="WLK882" s="204"/>
      <c r="WLL882" s="204"/>
      <c r="WLM882" s="204"/>
      <c r="WLN882" s="204"/>
      <c r="WLO882" s="204"/>
      <c r="WLP882" s="204"/>
      <c r="WLQ882" s="204"/>
      <c r="WLR882" s="204"/>
      <c r="WLS882" s="204"/>
      <c r="WLT882" s="204"/>
      <c r="WLU882" s="204"/>
      <c r="WLV882" s="204"/>
      <c r="WLW882" s="204"/>
      <c r="WLX882" s="204"/>
      <c r="WLY882" s="204"/>
      <c r="WLZ882" s="204"/>
      <c r="WMA882" s="204"/>
      <c r="WMB882" s="204"/>
      <c r="WMC882" s="204"/>
      <c r="WMD882" s="204"/>
      <c r="WME882" s="204"/>
      <c r="WMF882" s="204"/>
      <c r="WMG882" s="204"/>
      <c r="WMH882" s="204"/>
      <c r="WMI882" s="204"/>
      <c r="WMJ882" s="204"/>
      <c r="WMK882" s="204"/>
      <c r="WML882" s="204"/>
      <c r="WMM882" s="204"/>
      <c r="WMN882" s="204"/>
      <c r="WMO882" s="204"/>
      <c r="WMP882" s="204"/>
      <c r="WMQ882" s="204"/>
      <c r="WMR882" s="204"/>
      <c r="WMS882" s="204"/>
      <c r="WMT882" s="204"/>
      <c r="WMU882" s="204"/>
      <c r="WMV882" s="204"/>
      <c r="WMW882" s="204"/>
      <c r="WMX882" s="204"/>
      <c r="WMY882" s="204"/>
      <c r="WMZ882" s="204"/>
      <c r="WNA882" s="204"/>
      <c r="WNB882" s="204"/>
      <c r="WNC882" s="204"/>
      <c r="WND882" s="204"/>
      <c r="WNE882" s="204"/>
      <c r="WNF882" s="204"/>
      <c r="WNG882" s="204"/>
      <c r="WNH882" s="204"/>
      <c r="WNI882" s="204"/>
      <c r="WNJ882" s="204"/>
      <c r="WNK882" s="204"/>
      <c r="WNL882" s="204"/>
      <c r="WNM882" s="204"/>
      <c r="WNN882" s="204"/>
      <c r="WNO882" s="204"/>
      <c r="WNP882" s="204"/>
      <c r="WNQ882" s="204"/>
      <c r="WNR882" s="204"/>
      <c r="WNS882" s="204"/>
      <c r="WNT882" s="204"/>
      <c r="WNU882" s="204"/>
      <c r="WNV882" s="204"/>
      <c r="WNW882" s="204"/>
      <c r="WNX882" s="204"/>
      <c r="WNY882" s="204"/>
      <c r="WNZ882" s="204"/>
      <c r="WOA882" s="204"/>
      <c r="WOB882" s="204"/>
      <c r="WOC882" s="204"/>
      <c r="WOD882" s="204"/>
      <c r="WOE882" s="204"/>
      <c r="WOF882" s="204"/>
      <c r="WOG882" s="204"/>
      <c r="WOH882" s="204"/>
      <c r="WOI882" s="204"/>
      <c r="WOJ882" s="204"/>
      <c r="WOK882" s="204"/>
      <c r="WOL882" s="204"/>
      <c r="WOM882" s="204"/>
      <c r="WON882" s="204"/>
      <c r="WOO882" s="204"/>
      <c r="WOP882" s="204"/>
      <c r="WOQ882" s="204"/>
      <c r="WOR882" s="204"/>
      <c r="WOS882" s="204"/>
      <c r="WOT882" s="204"/>
      <c r="WOU882" s="204"/>
      <c r="WOV882" s="204"/>
      <c r="WOW882" s="204"/>
      <c r="WOX882" s="204"/>
      <c r="WOY882" s="204"/>
      <c r="WOZ882" s="204"/>
      <c r="WPA882" s="204"/>
      <c r="WPB882" s="204"/>
      <c r="WPC882" s="204"/>
      <c r="WPD882" s="204"/>
      <c r="WPE882" s="204"/>
      <c r="WPF882" s="204"/>
      <c r="WPG882" s="204"/>
      <c r="WPH882" s="204"/>
      <c r="WPI882" s="204"/>
      <c r="WPJ882" s="204"/>
      <c r="WPK882" s="204"/>
      <c r="WPL882" s="204"/>
      <c r="WPM882" s="204"/>
      <c r="WPN882" s="204"/>
      <c r="WPO882" s="204"/>
      <c r="WPP882" s="204"/>
      <c r="WPQ882" s="204"/>
      <c r="WPR882" s="204"/>
      <c r="WPS882" s="204"/>
      <c r="WPT882" s="204"/>
      <c r="WPU882" s="204"/>
      <c r="WPV882" s="204"/>
      <c r="WPW882" s="204"/>
      <c r="WPX882" s="204"/>
      <c r="WPY882" s="204"/>
      <c r="WPZ882" s="204"/>
      <c r="WQA882" s="204"/>
      <c r="WQB882" s="204"/>
      <c r="WQC882" s="204"/>
      <c r="WQD882" s="204"/>
      <c r="WQE882" s="204"/>
      <c r="WQF882" s="204"/>
      <c r="WQG882" s="204"/>
      <c r="WQH882" s="204"/>
      <c r="WQI882" s="204"/>
      <c r="WQJ882" s="204"/>
      <c r="WQK882" s="204"/>
      <c r="WQL882" s="204"/>
      <c r="WQM882" s="204"/>
      <c r="WQN882" s="204"/>
      <c r="WQO882" s="204"/>
      <c r="WQP882" s="204"/>
      <c r="WQQ882" s="204"/>
      <c r="WQR882" s="204"/>
      <c r="WQS882" s="204"/>
      <c r="WQT882" s="204"/>
      <c r="WQU882" s="204"/>
      <c r="WQV882" s="204"/>
      <c r="WQW882" s="204"/>
      <c r="WQX882" s="204"/>
      <c r="WQY882" s="204"/>
      <c r="WQZ882" s="204"/>
      <c r="WRA882" s="204"/>
      <c r="WRB882" s="204"/>
      <c r="WRC882" s="204"/>
      <c r="WRD882" s="204"/>
      <c r="WRE882" s="204"/>
      <c r="WRF882" s="204"/>
      <c r="WRG882" s="204"/>
      <c r="WRH882" s="204"/>
      <c r="WRI882" s="204"/>
      <c r="WRJ882" s="204"/>
      <c r="WRK882" s="204"/>
      <c r="WRL882" s="204"/>
      <c r="WRM882" s="204"/>
      <c r="WRN882" s="204"/>
      <c r="WRO882" s="204"/>
      <c r="WRP882" s="204"/>
      <c r="WRQ882" s="204"/>
      <c r="WRR882" s="204"/>
      <c r="WRS882" s="204"/>
      <c r="WRT882" s="204"/>
      <c r="WRU882" s="204"/>
      <c r="WRV882" s="204"/>
      <c r="WRW882" s="204"/>
      <c r="WRX882" s="204"/>
      <c r="WRY882" s="204"/>
      <c r="WRZ882" s="204"/>
      <c r="WSA882" s="204"/>
      <c r="WSB882" s="204"/>
      <c r="WSC882" s="204"/>
      <c r="WSD882" s="204"/>
      <c r="WSE882" s="204"/>
      <c r="WSF882" s="204"/>
      <c r="WSG882" s="204"/>
      <c r="WSH882" s="204"/>
      <c r="WSI882" s="204"/>
      <c r="WSJ882" s="204"/>
      <c r="WSK882" s="204"/>
      <c r="WSL882" s="204"/>
      <c r="WSM882" s="204"/>
      <c r="WSN882" s="204"/>
      <c r="WSO882" s="204"/>
      <c r="WSP882" s="204"/>
      <c r="WSQ882" s="204"/>
      <c r="WSR882" s="204"/>
      <c r="WSS882" s="204"/>
      <c r="WST882" s="204"/>
      <c r="WSU882" s="204"/>
      <c r="WSV882" s="204"/>
      <c r="WSW882" s="204"/>
      <c r="WSX882" s="204"/>
      <c r="WSY882" s="204"/>
      <c r="WSZ882" s="204"/>
      <c r="WTA882" s="204"/>
      <c r="WTB882" s="204"/>
      <c r="WTC882" s="204"/>
      <c r="WTD882" s="204"/>
      <c r="WTE882" s="204"/>
      <c r="WTF882" s="204"/>
      <c r="WTG882" s="204"/>
      <c r="WTH882" s="204"/>
      <c r="WTI882" s="204"/>
      <c r="WTJ882" s="204"/>
      <c r="WTK882" s="204"/>
      <c r="WTL882" s="204"/>
      <c r="WTM882" s="204"/>
      <c r="WTN882" s="204"/>
      <c r="WTO882" s="204"/>
      <c r="WTP882" s="204"/>
      <c r="WTQ882" s="204"/>
      <c r="WTR882" s="204"/>
      <c r="WTS882" s="204"/>
      <c r="WTT882" s="204"/>
      <c r="WTU882" s="204"/>
      <c r="WTV882" s="204"/>
      <c r="WTW882" s="204"/>
      <c r="WTX882" s="204"/>
      <c r="WTY882" s="204"/>
      <c r="WTZ882" s="204"/>
      <c r="WUA882" s="204"/>
      <c r="WUB882" s="204"/>
      <c r="WUC882" s="204"/>
      <c r="WUD882" s="204"/>
      <c r="WUE882" s="204"/>
      <c r="WUF882" s="204"/>
      <c r="WUG882" s="204"/>
      <c r="WUH882" s="204"/>
      <c r="WUI882" s="204"/>
      <c r="WUJ882" s="204"/>
      <c r="WUK882" s="204"/>
      <c r="WUL882" s="204"/>
      <c r="WUM882" s="204"/>
      <c r="WUN882" s="204"/>
      <c r="WUO882" s="204"/>
      <c r="WUP882" s="204"/>
      <c r="WUQ882" s="204"/>
      <c r="WUR882" s="204"/>
      <c r="WUS882" s="204"/>
      <c r="WUT882" s="204"/>
      <c r="WUU882" s="204"/>
      <c r="WUV882" s="204"/>
      <c r="WUW882" s="204"/>
      <c r="WUX882" s="204"/>
      <c r="WUY882" s="204"/>
      <c r="WUZ882" s="204"/>
      <c r="WVA882" s="204"/>
      <c r="WVB882" s="204"/>
      <c r="WVC882" s="204"/>
      <c r="WVD882" s="204"/>
      <c r="WVE882" s="204"/>
      <c r="WVF882" s="204"/>
      <c r="WVG882" s="204"/>
      <c r="WVH882" s="204"/>
      <c r="WVI882" s="204"/>
      <c r="WVJ882" s="204"/>
      <c r="WVK882" s="204"/>
      <c r="WVL882" s="204"/>
      <c r="WVM882" s="204"/>
      <c r="WVN882" s="204"/>
      <c r="WVO882" s="204"/>
      <c r="WVP882" s="204"/>
      <c r="WVQ882" s="204"/>
      <c r="WVR882" s="204"/>
      <c r="WVS882" s="204"/>
      <c r="WVT882" s="204"/>
      <c r="WVU882" s="204"/>
      <c r="WVV882" s="204"/>
      <c r="WVW882" s="204"/>
      <c r="WVX882" s="204"/>
      <c r="WVY882" s="204"/>
      <c r="WVZ882" s="204"/>
      <c r="WWA882" s="204"/>
      <c r="WWB882" s="204"/>
      <c r="WWC882" s="204"/>
      <c r="WWD882" s="204"/>
      <c r="WWE882" s="204"/>
      <c r="WWF882" s="204"/>
      <c r="WWG882" s="204"/>
      <c r="WWH882" s="204"/>
      <c r="WWI882" s="204"/>
      <c r="WWJ882" s="204"/>
      <c r="WWK882" s="204"/>
      <c r="WWL882" s="204"/>
      <c r="WWM882" s="204"/>
      <c r="WWN882" s="204"/>
      <c r="WWO882" s="204"/>
      <c r="WWP882" s="204"/>
      <c r="WWQ882" s="204"/>
      <c r="WWR882" s="204"/>
      <c r="WWS882" s="204"/>
      <c r="WWT882" s="204"/>
      <c r="WWU882" s="204"/>
      <c r="WWV882" s="204"/>
      <c r="WWW882" s="204"/>
      <c r="WWX882" s="204"/>
      <c r="WWY882" s="204"/>
      <c r="WWZ882" s="204"/>
      <c r="WXA882" s="204"/>
      <c r="WXB882" s="204"/>
      <c r="WXC882" s="204"/>
      <c r="WXD882" s="204"/>
      <c r="WXE882" s="204"/>
      <c r="WXF882" s="204"/>
      <c r="WXG882" s="204"/>
      <c r="WXH882" s="204"/>
      <c r="WXI882" s="204"/>
      <c r="WXJ882" s="204"/>
      <c r="WXK882" s="204"/>
      <c r="WXL882" s="204"/>
      <c r="WXM882" s="204"/>
      <c r="WXN882" s="204"/>
      <c r="WXO882" s="204"/>
      <c r="WXP882" s="204"/>
      <c r="WXQ882" s="204"/>
      <c r="WXR882" s="204"/>
      <c r="WXS882" s="204"/>
      <c r="WXT882" s="204"/>
      <c r="WXU882" s="204"/>
      <c r="WXV882" s="204"/>
      <c r="WXW882" s="204"/>
      <c r="WXX882" s="204"/>
      <c r="WXY882" s="204"/>
      <c r="WXZ882" s="204"/>
      <c r="WYA882" s="204"/>
      <c r="WYB882" s="204"/>
      <c r="WYC882" s="204"/>
      <c r="WYD882" s="204"/>
      <c r="WYE882" s="204"/>
      <c r="WYF882" s="204"/>
      <c r="WYG882" s="204"/>
      <c r="WYH882" s="204"/>
      <c r="WYI882" s="204"/>
      <c r="WYJ882" s="204"/>
      <c r="WYK882" s="204"/>
      <c r="WYL882" s="204"/>
      <c r="WYM882" s="204"/>
      <c r="WYN882" s="204"/>
      <c r="WYO882" s="204"/>
      <c r="WYP882" s="204"/>
      <c r="WYQ882" s="204"/>
      <c r="WYR882" s="204"/>
      <c r="WYS882" s="204"/>
      <c r="WYT882" s="204"/>
      <c r="WYU882" s="204"/>
      <c r="WYV882" s="204"/>
      <c r="WYW882" s="204"/>
      <c r="WYX882" s="204"/>
      <c r="WYY882" s="204"/>
      <c r="WYZ882" s="204"/>
      <c r="WZA882" s="204"/>
      <c r="WZB882" s="204"/>
      <c r="WZC882" s="204"/>
      <c r="WZD882" s="204"/>
      <c r="WZE882" s="204"/>
      <c r="WZF882" s="204"/>
      <c r="WZG882" s="204"/>
      <c r="WZH882" s="204"/>
      <c r="WZI882" s="204"/>
      <c r="WZJ882" s="204"/>
      <c r="WZK882" s="204"/>
      <c r="WZL882" s="204"/>
      <c r="WZM882" s="204"/>
      <c r="WZN882" s="204"/>
      <c r="WZO882" s="204"/>
      <c r="WZP882" s="204"/>
      <c r="WZQ882" s="204"/>
      <c r="WZR882" s="204"/>
      <c r="WZS882" s="204"/>
      <c r="WZT882" s="204"/>
      <c r="WZU882" s="204"/>
      <c r="WZV882" s="204"/>
      <c r="WZW882" s="204"/>
      <c r="WZX882" s="204"/>
      <c r="WZY882" s="204"/>
      <c r="WZZ882" s="204"/>
      <c r="XAA882" s="204"/>
      <c r="XAB882" s="204"/>
      <c r="XAC882" s="204"/>
      <c r="XAD882" s="204"/>
      <c r="XAE882" s="204"/>
      <c r="XAF882" s="204"/>
      <c r="XAG882" s="204"/>
      <c r="XAH882" s="204"/>
      <c r="XAI882" s="204"/>
      <c r="XAJ882" s="204"/>
      <c r="XAK882" s="204"/>
      <c r="XAL882" s="204"/>
      <c r="XAM882" s="204"/>
      <c r="XAN882" s="204"/>
      <c r="XAO882" s="204"/>
      <c r="XAP882" s="204"/>
      <c r="XAQ882" s="204"/>
      <c r="XAR882" s="204"/>
      <c r="XAS882" s="204"/>
      <c r="XAT882" s="204"/>
      <c r="XAU882" s="204"/>
      <c r="XAV882" s="204"/>
      <c r="XAW882" s="204"/>
      <c r="XAX882" s="204"/>
      <c r="XAY882" s="204"/>
      <c r="XAZ882" s="204"/>
      <c r="XBA882" s="204"/>
      <c r="XBB882" s="204"/>
      <c r="XBC882" s="204"/>
      <c r="XBD882" s="204"/>
      <c r="XBE882" s="204"/>
      <c r="XBF882" s="204"/>
      <c r="XBG882" s="204"/>
      <c r="XBH882" s="204"/>
      <c r="XBI882" s="204"/>
      <c r="XBJ882" s="204"/>
      <c r="XBK882" s="204"/>
      <c r="XBL882" s="204"/>
      <c r="XBM882" s="204"/>
      <c r="XBN882" s="204"/>
      <c r="XBO882" s="204"/>
      <c r="XBP882" s="204"/>
      <c r="XBQ882" s="204"/>
      <c r="XBR882" s="204"/>
      <c r="XBS882" s="204"/>
      <c r="XBT882" s="204"/>
      <c r="XBU882" s="204"/>
      <c r="XBV882" s="204"/>
      <c r="XBW882" s="204"/>
      <c r="XBX882" s="204"/>
      <c r="XBY882" s="204"/>
      <c r="XBZ882" s="204"/>
      <c r="XCA882" s="204"/>
      <c r="XCB882" s="204"/>
      <c r="XCC882" s="204"/>
      <c r="XCD882" s="204"/>
      <c r="XCE882" s="204"/>
      <c r="XCF882" s="204"/>
      <c r="XCG882" s="204"/>
      <c r="XCH882" s="204"/>
      <c r="XCI882" s="204"/>
      <c r="XCJ882" s="204"/>
      <c r="XCK882" s="204"/>
      <c r="XCL882" s="204"/>
      <c r="XCM882" s="204"/>
      <c r="XCN882" s="204"/>
      <c r="XCO882" s="204"/>
      <c r="XCP882" s="204"/>
      <c r="XCQ882" s="204"/>
      <c r="XCR882" s="204"/>
      <c r="XCS882" s="204"/>
      <c r="XCT882" s="204"/>
      <c r="XCU882" s="204"/>
      <c r="XCV882" s="204"/>
      <c r="XCW882" s="204"/>
      <c r="XCX882" s="204"/>
      <c r="XCY882" s="204"/>
      <c r="XCZ882" s="204"/>
      <c r="XDA882" s="204"/>
      <c r="XDB882" s="204"/>
      <c r="XDC882" s="204"/>
      <c r="XDD882" s="204"/>
      <c r="XDE882" s="204"/>
      <c r="XDF882" s="204"/>
      <c r="XDG882" s="204"/>
      <c r="XDH882" s="204"/>
      <c r="XDI882" s="204"/>
      <c r="XDJ882" s="204"/>
      <c r="XDK882" s="204"/>
      <c r="XDL882" s="204"/>
      <c r="XDM882" s="204"/>
      <c r="XDN882" s="204"/>
      <c r="XDO882" s="204"/>
      <c r="XDP882" s="204"/>
      <c r="XDQ882" s="204"/>
      <c r="XDR882" s="204"/>
      <c r="XDS882" s="204"/>
      <c r="XDT882" s="204"/>
      <c r="XDU882" s="204"/>
      <c r="XDV882" s="204"/>
      <c r="XDW882" s="204"/>
      <c r="XDX882" s="204"/>
      <c r="XDY882" s="204"/>
      <c r="XDZ882" s="204"/>
      <c r="XEA882" s="204"/>
      <c r="XEB882" s="204"/>
      <c r="XEC882" s="204"/>
      <c r="XED882" s="204"/>
      <c r="XEE882" s="204"/>
      <c r="XEF882" s="204"/>
      <c r="XEG882" s="204"/>
      <c r="XEH882" s="204"/>
      <c r="XEI882" s="204"/>
      <c r="XEJ882" s="204"/>
      <c r="XEK882" s="204"/>
      <c r="XEL882" s="204"/>
      <c r="XEM882" s="204"/>
      <c r="XEN882" s="204"/>
      <c r="XEO882" s="204"/>
      <c r="XEP882" s="204"/>
      <c r="XEQ882" s="204"/>
      <c r="XER882" s="204"/>
      <c r="XES882" s="204"/>
      <c r="XET882" s="204"/>
      <c r="XEU882" s="204"/>
      <c r="XEV882" s="204"/>
      <c r="XEW882" s="204"/>
      <c r="XEX882" s="204"/>
      <c r="XEY882" s="204"/>
      <c r="XEZ882" s="204"/>
      <c r="XFA882" s="204"/>
      <c r="XFB882" s="204"/>
    </row>
    <row r="883" spans="1:16382" ht="15.75" thickBot="1">
      <c r="A883" s="417"/>
      <c r="B883" s="426"/>
      <c r="C883" s="426"/>
      <c r="D883" s="426"/>
      <c r="E883" s="58"/>
      <c r="F883" s="59"/>
      <c r="G883" s="248"/>
      <c r="H883" s="43"/>
      <c r="I883" s="369"/>
      <c r="J883" s="43"/>
      <c r="K883" s="338" t="str">
        <f>A879</f>
        <v>17 KOORDINACIJE, SODELOVANJE Z NADZOROM,…</v>
      </c>
      <c r="L883" s="574">
        <f>SUM(M880:M882)</f>
        <v>0</v>
      </c>
      <c r="M883" s="574"/>
      <c r="O883" s="473"/>
    </row>
    <row r="884" spans="1:16382">
      <c r="A884" s="417"/>
      <c r="B884" s="426"/>
      <c r="C884" s="426"/>
      <c r="D884" s="426"/>
      <c r="E884" s="136"/>
      <c r="F884" s="136"/>
      <c r="G884" s="225"/>
      <c r="H884" s="136"/>
      <c r="I884" s="361"/>
      <c r="J884" s="136"/>
      <c r="K884" s="361"/>
      <c r="L884" s="143"/>
      <c r="M884" s="143"/>
      <c r="O884" s="472"/>
    </row>
    <row r="885" spans="1:16382">
      <c r="A885" s="417"/>
      <c r="B885" s="426"/>
      <c r="C885" s="426"/>
      <c r="D885" s="426"/>
      <c r="E885" s="136"/>
      <c r="F885" s="136"/>
      <c r="G885" s="252"/>
      <c r="H885" s="136"/>
      <c r="I885" s="329"/>
      <c r="J885" s="136"/>
      <c r="K885" s="361"/>
      <c r="L885" s="143"/>
      <c r="M885" s="143"/>
      <c r="O885" s="472"/>
    </row>
    <row r="886" spans="1:16382">
      <c r="A886" s="417" t="s">
        <v>21</v>
      </c>
      <c r="B886" s="426"/>
      <c r="C886" s="426"/>
      <c r="D886" s="426"/>
      <c r="E886" s="136"/>
      <c r="F886" s="136"/>
      <c r="G886" s="252"/>
      <c r="H886" s="202">
        <f>L130</f>
        <v>0</v>
      </c>
      <c r="I886" s="329"/>
      <c r="J886" s="136"/>
      <c r="K886" s="362"/>
      <c r="L886" s="143"/>
      <c r="M886" s="143"/>
      <c r="O886" s="472"/>
    </row>
    <row r="887" spans="1:16382">
      <c r="A887" s="417" t="s">
        <v>104</v>
      </c>
      <c r="B887" s="426"/>
      <c r="C887" s="426"/>
      <c r="D887" s="426"/>
      <c r="E887" s="136"/>
      <c r="F887" s="136"/>
      <c r="G887" s="252"/>
      <c r="H887" s="202">
        <f>L170</f>
        <v>0</v>
      </c>
      <c r="I887" s="329"/>
      <c r="J887" s="136"/>
      <c r="K887" s="362"/>
      <c r="L887" s="143"/>
      <c r="M887" s="143"/>
      <c r="O887" s="472"/>
    </row>
    <row r="888" spans="1:16382" hidden="1">
      <c r="A888" s="417" t="s">
        <v>125</v>
      </c>
      <c r="B888" s="426"/>
      <c r="C888" s="426"/>
      <c r="D888" s="426"/>
      <c r="E888" s="136"/>
      <c r="F888" s="136"/>
      <c r="G888" s="252"/>
      <c r="H888" s="202">
        <f>L338</f>
        <v>0</v>
      </c>
      <c r="I888" s="329"/>
      <c r="J888" s="401"/>
      <c r="K888" s="362"/>
      <c r="L888" s="142"/>
      <c r="M888" s="141"/>
      <c r="O888" s="142"/>
      <c r="P888" s="199"/>
    </row>
    <row r="889" spans="1:16382">
      <c r="A889" s="417" t="s">
        <v>233</v>
      </c>
      <c r="B889" s="426"/>
      <c r="C889" s="426"/>
      <c r="D889" s="426"/>
      <c r="E889" s="418"/>
      <c r="F889" s="269"/>
      <c r="G889" s="315"/>
      <c r="H889" s="202">
        <f>L372</f>
        <v>0</v>
      </c>
      <c r="I889" s="329"/>
      <c r="J889" s="401"/>
      <c r="K889" s="362"/>
      <c r="L889" s="571"/>
      <c r="M889" s="571"/>
      <c r="O889" s="199"/>
      <c r="P889" s="199"/>
    </row>
    <row r="890" spans="1:16382">
      <c r="A890" s="417" t="s">
        <v>274</v>
      </c>
      <c r="B890" s="426"/>
      <c r="C890" s="426"/>
      <c r="D890" s="426"/>
      <c r="E890" s="418"/>
      <c r="F890" s="269"/>
      <c r="G890" s="315"/>
      <c r="H890" s="202">
        <f>L428</f>
        <v>0</v>
      </c>
      <c r="I890" s="329"/>
      <c r="J890" s="401"/>
      <c r="K890" s="362"/>
      <c r="L890" s="571"/>
      <c r="M890" s="571"/>
      <c r="O890" s="199"/>
      <c r="P890" s="199"/>
    </row>
    <row r="891" spans="1:16382" hidden="1">
      <c r="A891" s="417" t="str">
        <f>A430</f>
        <v>7 PREDNAPETA GEOTEHNIČNA SIDRA - TRAJNA (rezervna sidrišča)</v>
      </c>
      <c r="B891" s="426"/>
      <c r="C891" s="426"/>
      <c r="D891" s="426"/>
      <c r="E891" s="418"/>
      <c r="F891" s="269"/>
      <c r="G891" s="315"/>
      <c r="H891" s="202">
        <f>L543</f>
        <v>0</v>
      </c>
      <c r="I891" s="329"/>
      <c r="J891" s="401"/>
      <c r="K891" s="362"/>
      <c r="L891" s="529"/>
      <c r="M891" s="541"/>
      <c r="O891" s="529"/>
      <c r="P891" s="199"/>
    </row>
    <row r="892" spans="1:16382">
      <c r="A892" s="417" t="s">
        <v>747</v>
      </c>
      <c r="B892" s="426"/>
      <c r="C892" s="426"/>
      <c r="D892" s="426"/>
      <c r="E892" s="418"/>
      <c r="F892" s="269"/>
      <c r="G892" s="315"/>
      <c r="H892" s="202">
        <f>L569</f>
        <v>0</v>
      </c>
      <c r="I892" s="329"/>
      <c r="J892" s="401"/>
      <c r="K892" s="362"/>
      <c r="L892" s="571"/>
      <c r="M892" s="571"/>
      <c r="O892" s="199"/>
      <c r="P892" s="199"/>
    </row>
    <row r="893" spans="1:16382">
      <c r="A893" s="417" t="s">
        <v>751</v>
      </c>
      <c r="B893" s="426"/>
      <c r="C893" s="426"/>
      <c r="D893" s="426"/>
      <c r="E893" s="418"/>
      <c r="F893" s="269"/>
      <c r="G893" s="315"/>
      <c r="H893" s="202">
        <f>L665</f>
        <v>0</v>
      </c>
      <c r="I893" s="329"/>
      <c r="J893" s="401"/>
      <c r="K893" s="362"/>
      <c r="L893" s="571"/>
      <c r="M893" s="571"/>
      <c r="O893" s="199"/>
      <c r="P893" s="199"/>
    </row>
    <row r="894" spans="1:16382">
      <c r="A894" s="417" t="s">
        <v>756</v>
      </c>
      <c r="B894" s="426"/>
      <c r="C894" s="426"/>
      <c r="D894" s="426"/>
      <c r="E894" s="418"/>
      <c r="F894" s="269"/>
      <c r="G894" s="315"/>
      <c r="H894" s="202">
        <f>L692</f>
        <v>0</v>
      </c>
      <c r="I894" s="329"/>
      <c r="J894" s="401"/>
      <c r="K894" s="362"/>
      <c r="L894" s="571"/>
      <c r="M894" s="571"/>
      <c r="O894" s="199"/>
      <c r="P894" s="199"/>
    </row>
    <row r="895" spans="1:16382">
      <c r="A895" s="417" t="s">
        <v>548</v>
      </c>
      <c r="B895" s="426"/>
      <c r="C895" s="426"/>
      <c r="D895" s="426"/>
      <c r="E895" s="418"/>
      <c r="F895" s="269"/>
      <c r="G895" s="315"/>
      <c r="H895" s="202">
        <f>L759</f>
        <v>0</v>
      </c>
      <c r="I895" s="329"/>
      <c r="J895" s="401"/>
      <c r="K895" s="362"/>
      <c r="L895" s="571"/>
      <c r="M895" s="571"/>
      <c r="O895" s="199"/>
      <c r="P895" s="199"/>
    </row>
    <row r="896" spans="1:16382">
      <c r="A896" s="417" t="s">
        <v>555</v>
      </c>
      <c r="B896" s="426"/>
      <c r="C896" s="426"/>
      <c r="D896" s="426"/>
      <c r="E896" s="418"/>
      <c r="F896" s="269"/>
      <c r="G896" s="315"/>
      <c r="H896" s="202">
        <f>L808</f>
        <v>0</v>
      </c>
      <c r="I896" s="329"/>
      <c r="K896" s="362"/>
      <c r="P896" s="199"/>
    </row>
    <row r="897" spans="1:16" hidden="1">
      <c r="A897" s="417" t="s">
        <v>558</v>
      </c>
      <c r="F897" s="269"/>
      <c r="G897" s="315"/>
      <c r="H897" s="202">
        <f>L811</f>
        <v>0</v>
      </c>
      <c r="I897" s="329"/>
      <c r="K897" s="362"/>
      <c r="P897" s="199"/>
    </row>
    <row r="898" spans="1:16" hidden="1">
      <c r="A898" s="417" t="s">
        <v>559</v>
      </c>
      <c r="F898" s="269"/>
      <c r="G898" s="315"/>
      <c r="H898" s="202">
        <f>L860</f>
        <v>0</v>
      </c>
      <c r="I898" s="329"/>
      <c r="K898" s="362"/>
      <c r="P898" s="199"/>
    </row>
    <row r="899" spans="1:16">
      <c r="A899" s="417" t="s">
        <v>562</v>
      </c>
      <c r="F899" s="269"/>
      <c r="G899" s="315"/>
      <c r="H899" s="202">
        <f>L877</f>
        <v>0</v>
      </c>
      <c r="I899" s="329"/>
      <c r="K899" s="362"/>
      <c r="P899" s="199"/>
    </row>
    <row r="900" spans="1:16">
      <c r="A900" s="441" t="s">
        <v>565</v>
      </c>
      <c r="B900" s="203"/>
      <c r="C900" s="203"/>
      <c r="D900" s="203"/>
      <c r="E900" s="203"/>
      <c r="F900" s="316"/>
      <c r="G900" s="317"/>
      <c r="H900" s="325">
        <f>L883</f>
        <v>0</v>
      </c>
      <c r="I900" s="329"/>
      <c r="K900" s="363"/>
      <c r="P900" s="199"/>
    </row>
    <row r="901" spans="1:16">
      <c r="F901" s="269"/>
      <c r="G901" s="326" t="s">
        <v>567</v>
      </c>
      <c r="H901" s="327">
        <f>SUM(H886:H900)</f>
        <v>0</v>
      </c>
      <c r="K901" s="363"/>
      <c r="P901" s="199"/>
    </row>
    <row r="902" spans="1:16">
      <c r="F902" s="269"/>
      <c r="G902" s="318" t="s">
        <v>766</v>
      </c>
      <c r="H902" s="202">
        <f>H901*0.22</f>
        <v>0</v>
      </c>
      <c r="I902" s="254"/>
      <c r="P902" s="199"/>
    </row>
    <row r="903" spans="1:16">
      <c r="A903" s="431"/>
      <c r="B903" s="431"/>
      <c r="C903" s="431"/>
      <c r="D903" s="431"/>
      <c r="E903" s="431"/>
      <c r="F903" s="269"/>
      <c r="G903" s="326" t="s">
        <v>767</v>
      </c>
      <c r="H903" s="327">
        <f>H901+H902</f>
        <v>0</v>
      </c>
      <c r="I903" s="254"/>
      <c r="J903" s="431"/>
      <c r="K903" s="464"/>
      <c r="L903" s="431"/>
      <c r="M903" s="431"/>
      <c r="O903" s="199"/>
      <c r="P903" s="199"/>
    </row>
    <row r="905" spans="1:16">
      <c r="H905" s="312"/>
      <c r="I905" s="365"/>
      <c r="J905" s="319"/>
      <c r="K905" s="440"/>
    </row>
    <row r="906" spans="1:16">
      <c r="H906" s="328"/>
      <c r="I906" s="365"/>
      <c r="J906" s="319"/>
      <c r="K906" s="440"/>
    </row>
    <row r="909" spans="1:16">
      <c r="A909" s="431"/>
      <c r="B909" s="431"/>
      <c r="C909" s="431"/>
      <c r="D909" s="431"/>
      <c r="E909" s="431"/>
      <c r="F909" s="431"/>
      <c r="G909" s="219"/>
      <c r="J909" s="431"/>
      <c r="K909" s="464"/>
      <c r="L909" s="431"/>
      <c r="M909" s="431"/>
      <c r="O909" s="199"/>
      <c r="P909" s="199"/>
    </row>
  </sheetData>
  <sheetProtection algorithmName="SHA-512" hashValue="E01Sf8zw6fRo7uV2LjawT9XL1422ICNOAPBDYaoj2GsdOO+7qdqxDR7w7okGkBlewfysFFeMI1x29g08tB6QOg==" saltValue="4Iq3R1labcD6Yhj1fo4jgQ==" spinCount="100000" sheet="1" objects="1" scenarios="1"/>
  <mergeCells count="151">
    <mergeCell ref="O597:O598"/>
    <mergeCell ref="O603:O607"/>
    <mergeCell ref="O608:O610"/>
    <mergeCell ref="L170:M170"/>
    <mergeCell ref="H175:I183"/>
    <mergeCell ref="H188:I192"/>
    <mergeCell ref="H201:I201"/>
    <mergeCell ref="H210:I210"/>
    <mergeCell ref="H223:I233"/>
    <mergeCell ref="H351:I351"/>
    <mergeCell ref="H352:I352"/>
    <mergeCell ref="L372:M372"/>
    <mergeCell ref="H554:I554"/>
    <mergeCell ref="H564:I564"/>
    <mergeCell ref="H565:I565"/>
    <mergeCell ref="H566:I566"/>
    <mergeCell ref="H567:I567"/>
    <mergeCell ref="L569:M569"/>
    <mergeCell ref="L428:M428"/>
    <mergeCell ref="L585:L587"/>
    <mergeCell ref="M585:M587"/>
    <mergeCell ref="O585:O587"/>
    <mergeCell ref="L1:M1"/>
    <mergeCell ref="H22:I22"/>
    <mergeCell ref="J22:K22"/>
    <mergeCell ref="L22:M22"/>
    <mergeCell ref="H60:I64"/>
    <mergeCell ref="L130:M130"/>
    <mergeCell ref="H348:I348"/>
    <mergeCell ref="H349:I349"/>
    <mergeCell ref="H350:I350"/>
    <mergeCell ref="H238:I245"/>
    <mergeCell ref="H276:I286"/>
    <mergeCell ref="H292:I299"/>
    <mergeCell ref="L338:M338"/>
    <mergeCell ref="H343:I343"/>
    <mergeCell ref="H347:I347"/>
    <mergeCell ref="A512:D512"/>
    <mergeCell ref="L543:M543"/>
    <mergeCell ref="H550:I550"/>
    <mergeCell ref="H551:I551"/>
    <mergeCell ref="H553:I553"/>
    <mergeCell ref="E579:E580"/>
    <mergeCell ref="G579:G580"/>
    <mergeCell ref="I579:I580"/>
    <mergeCell ref="K579:K580"/>
    <mergeCell ref="E585:E587"/>
    <mergeCell ref="G585:G587"/>
    <mergeCell ref="H585:I587"/>
    <mergeCell ref="K585:K587"/>
    <mergeCell ref="E574:E576"/>
    <mergeCell ref="G574:G576"/>
    <mergeCell ref="H574:I576"/>
    <mergeCell ref="K574:K576"/>
    <mergeCell ref="E577:E578"/>
    <mergeCell ref="G577:G578"/>
    <mergeCell ref="H577:I577"/>
    <mergeCell ref="K577:K578"/>
    <mergeCell ref="H578:I578"/>
    <mergeCell ref="E588:E589"/>
    <mergeCell ref="G588:G589"/>
    <mergeCell ref="I588:I589"/>
    <mergeCell ref="K588:K589"/>
    <mergeCell ref="L588:L589"/>
    <mergeCell ref="M588:M589"/>
    <mergeCell ref="O588:O589"/>
    <mergeCell ref="E593:E596"/>
    <mergeCell ref="G593:G596"/>
    <mergeCell ref="H593:I595"/>
    <mergeCell ref="K593:K596"/>
    <mergeCell ref="H596:I596"/>
    <mergeCell ref="L593:L596"/>
    <mergeCell ref="M593:M596"/>
    <mergeCell ref="O593:O596"/>
    <mergeCell ref="E597:E598"/>
    <mergeCell ref="G597:G598"/>
    <mergeCell ref="I597:I598"/>
    <mergeCell ref="K597:K598"/>
    <mergeCell ref="H611:I611"/>
    <mergeCell ref="H623:I623"/>
    <mergeCell ref="L665:M665"/>
    <mergeCell ref="H669:I669"/>
    <mergeCell ref="H670:I670"/>
    <mergeCell ref="L597:L598"/>
    <mergeCell ref="M597:M598"/>
    <mergeCell ref="L603:L607"/>
    <mergeCell ref="M603:M607"/>
    <mergeCell ref="L608:L610"/>
    <mergeCell ref="M608:M610"/>
    <mergeCell ref="H671:I671"/>
    <mergeCell ref="E603:E607"/>
    <mergeCell ref="K603:K607"/>
    <mergeCell ref="H605:I605"/>
    <mergeCell ref="E608:E610"/>
    <mergeCell ref="K608:K610"/>
    <mergeCell ref="H609:I609"/>
    <mergeCell ref="H706:I706"/>
    <mergeCell ref="H707:I707"/>
    <mergeCell ref="H708:I708"/>
    <mergeCell ref="H709:I709"/>
    <mergeCell ref="H710:I710"/>
    <mergeCell ref="H713:I713"/>
    <mergeCell ref="H672:I672"/>
    <mergeCell ref="H673:I673"/>
    <mergeCell ref="H688:I688"/>
    <mergeCell ref="H689:I689"/>
    <mergeCell ref="H690:I690"/>
    <mergeCell ref="A727:M727"/>
    <mergeCell ref="H730:I730"/>
    <mergeCell ref="H731:I731"/>
    <mergeCell ref="H732:I732"/>
    <mergeCell ref="H735:I735"/>
    <mergeCell ref="H714:I714"/>
    <mergeCell ref="H715:I715"/>
    <mergeCell ref="H716:I716"/>
    <mergeCell ref="H719:I719"/>
    <mergeCell ref="H720:I720"/>
    <mergeCell ref="H723:I723"/>
    <mergeCell ref="L692:M692"/>
    <mergeCell ref="L893:M893"/>
    <mergeCell ref="L894:M894"/>
    <mergeCell ref="L895:M895"/>
    <mergeCell ref="L860:M860"/>
    <mergeCell ref="L877:M877"/>
    <mergeCell ref="A880:D880"/>
    <mergeCell ref="L883:M883"/>
    <mergeCell ref="L889:M889"/>
    <mergeCell ref="L890:M890"/>
    <mergeCell ref="L892:M892"/>
    <mergeCell ref="H752:I752"/>
    <mergeCell ref="H753:I753"/>
    <mergeCell ref="L759:M759"/>
    <mergeCell ref="L808:M808"/>
    <mergeCell ref="L811:M811"/>
    <mergeCell ref="H858:I858"/>
    <mergeCell ref="H741:I741"/>
    <mergeCell ref="H742:I742"/>
    <mergeCell ref="H743:I743"/>
    <mergeCell ref="H746:I746"/>
    <mergeCell ref="H750:I750"/>
    <mergeCell ref="H751:I751"/>
    <mergeCell ref="H724:I724"/>
    <mergeCell ref="A794:D794"/>
    <mergeCell ref="A786:D786"/>
    <mergeCell ref="A762:D762"/>
    <mergeCell ref="A763:D763"/>
    <mergeCell ref="A764:D764"/>
    <mergeCell ref="A765:D765"/>
    <mergeCell ref="A766:D766"/>
    <mergeCell ref="A767:D767"/>
    <mergeCell ref="A768:D768"/>
  </mergeCells>
  <conditionalFormatting sqref="M836:M837 M821:M823 M856:M857 I859 M859 M845:M846 I845:I846">
    <cfRule type="cellIs" dxfId="2" priority="1" stopIfTrue="1" operator="notEqual">
      <formula>"    XXXXXX"</formula>
    </cfRule>
  </conditionalFormatting>
  <conditionalFormatting sqref="H816:H817 J816:J817">
    <cfRule type="cellIs" dxfId="1" priority="2" stopIfTrue="1" operator="notEqual">
      <formula>"     xxxxxx"</formula>
    </cfRule>
  </conditionalFormatting>
  <conditionalFormatting sqref="I856:I857 I836:I837 I821:I823 I832:I833 M832:M833 I849:I850 M849:M850 I816:I817 K816:K817">
    <cfRule type="cellIs" dxfId="0" priority="3" stopIfTrue="1" operator="notEqual">
      <formula>"    XXXXXX"</formula>
    </cfRule>
  </conditionalFormatting>
  <pageMargins left="0.74803149606299213" right="0.47244094488188981" top="0.55118110236220474" bottom="0.55118110236220474" header="0.31496062992125984" footer="0.31496062992125984"/>
  <pageSetup paperSize="9" scale="65" fitToHeight="22" orientation="portrait" r:id="rId1"/>
  <rowBreaks count="10" manualBreakCount="10">
    <brk id="79" max="12" man="1"/>
    <brk id="157" max="12" man="1"/>
    <brk id="309" max="12" man="1"/>
    <brk id="385" max="12" man="1"/>
    <brk id="460" max="12" man="1"/>
    <brk id="535" max="12" man="1"/>
    <brk id="614" max="12" man="1"/>
    <brk id="693" max="12" man="1"/>
    <brk id="774" max="12" man="1"/>
    <brk id="85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Litija</vt:lpstr>
      <vt:lpstr>Litija!Področje_tiskanja</vt:lpstr>
      <vt:lpstr>Litija!Tiskanje_naslovov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Gersak</dc:creator>
  <cp:lastModifiedBy>Elvir Beganovic</cp:lastModifiedBy>
  <cp:lastPrinted>2022-01-24T08:07:51Z</cp:lastPrinted>
  <dcterms:created xsi:type="dcterms:W3CDTF">2016-07-11T10:24:04Z</dcterms:created>
  <dcterms:modified xsi:type="dcterms:W3CDTF">2023-04-06T11:17:55Z</dcterms:modified>
</cp:coreProperties>
</file>